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eightedit3\Desktop\"/>
    </mc:Choice>
  </mc:AlternateContent>
  <xr:revisionPtr revIDLastSave="0" documentId="13_ncr:1_{6C828C6E-0B20-4618-BF7D-F372A76E6952}" xr6:coauthVersionLast="47" xr6:coauthVersionMax="47" xr10:uidLastSave="{00000000-0000-0000-0000-000000000000}"/>
  <bookViews>
    <workbookView xWindow="-120" yWindow="-120" windowWidth="29040" windowHeight="15840" tabRatio="857" activeTab="2" xr2:uid="{00000000-000D-0000-FFFF-FFFF00000000}"/>
  </bookViews>
  <sheets>
    <sheet name="報告書個表１" sheetId="14" r:id="rId1"/>
    <sheet name="報告書個表２" sheetId="1" r:id="rId2"/>
    <sheet name="報告書個表3" sheetId="18" r:id="rId3"/>
    <sheet name="報告書個表４（委託先用）" sheetId="17" r:id="rId4"/>
  </sheets>
  <externalReferences>
    <externalReference r:id="rId5"/>
    <externalReference r:id="rId6"/>
  </externalReferences>
  <definedNames>
    <definedName name="_xlnm.Print_Area" localSheetId="0">報告書個表１!$A$1:$J$52</definedName>
    <definedName name="_xlnm.Print_Area" localSheetId="1">報告書個表２!$A$1:$Q$30</definedName>
    <definedName name="_xlnm.Print_Area" localSheetId="2">報告書個表3!$A$1:$T$196</definedName>
    <definedName name="_xlnm.Print_Area" localSheetId="3">'報告書個表４（委託先用）'!$A$1:$R$121</definedName>
    <definedName name="応募分野">[1]【非表示】分野・ジャンル!$A$1:$E$1</definedName>
    <definedName name="会場費">[2]【非表示】経費一覧!$C$182:$C$183</definedName>
    <definedName name="感染症対策経費">[2]【非表示】経費一覧!$C$210:$C$214</definedName>
    <definedName name="稽古費">[2]【非表示】経費一覧!$C$2:$C$3</definedName>
    <definedName name="舞台費">[2]【非表示】経費一覧!$C$184:$C$202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2" i="18" l="1"/>
  <c r="L187" i="18"/>
  <c r="L189" i="18"/>
  <c r="L188" i="18"/>
  <c r="L186" i="18"/>
  <c r="L185" i="18"/>
  <c r="L184" i="18"/>
  <c r="L190" i="18"/>
  <c r="L183" i="18"/>
  <c r="L178" i="18"/>
  <c r="L176" i="18"/>
  <c r="L175" i="18"/>
  <c r="L174" i="18"/>
  <c r="L173" i="18"/>
  <c r="L172" i="18"/>
  <c r="L171" i="18"/>
  <c r="L170" i="18"/>
  <c r="L169" i="18"/>
  <c r="L168" i="18"/>
  <c r="L167" i="18"/>
  <c r="L166" i="18"/>
  <c r="L165" i="18"/>
  <c r="L164" i="18"/>
  <c r="L163" i="18"/>
  <c r="L162" i="18"/>
  <c r="L160" i="18"/>
  <c r="L159" i="18"/>
  <c r="L158" i="18"/>
  <c r="L157" i="18"/>
  <c r="L156" i="18"/>
  <c r="L155" i="18"/>
  <c r="L154" i="18"/>
  <c r="L153" i="18"/>
  <c r="L152" i="18"/>
  <c r="L151" i="18"/>
  <c r="L150" i="18"/>
  <c r="L149" i="18"/>
  <c r="L148" i="18"/>
  <c r="L147" i="18"/>
  <c r="L146" i="18"/>
  <c r="L144" i="18"/>
  <c r="L143" i="18"/>
  <c r="L142" i="18"/>
  <c r="L141" i="18"/>
  <c r="L140" i="18"/>
  <c r="L139" i="18"/>
  <c r="L138" i="18"/>
  <c r="L137" i="18"/>
  <c r="L136" i="18"/>
  <c r="L135" i="18"/>
  <c r="L134" i="18"/>
  <c r="L133" i="18"/>
  <c r="L132" i="18"/>
  <c r="L131" i="18"/>
  <c r="L130" i="18"/>
  <c r="L128" i="18"/>
  <c r="L127" i="18"/>
  <c r="L126" i="18"/>
  <c r="L125" i="18"/>
  <c r="L124" i="18"/>
  <c r="L123" i="18"/>
  <c r="L122" i="18"/>
  <c r="L121" i="18"/>
  <c r="L120" i="18"/>
  <c r="L119" i="18"/>
  <c r="L118" i="18"/>
  <c r="L117" i="18"/>
  <c r="L116" i="18"/>
  <c r="L115" i="18"/>
  <c r="L114" i="18"/>
  <c r="L112" i="18"/>
  <c r="L111" i="18"/>
  <c r="L110" i="18"/>
  <c r="L109" i="18"/>
  <c r="L108" i="18"/>
  <c r="L107" i="18"/>
  <c r="L106" i="18"/>
  <c r="L105" i="18"/>
  <c r="L104" i="18"/>
  <c r="L103" i="18"/>
  <c r="L102" i="18"/>
  <c r="L101" i="18"/>
  <c r="L100" i="18"/>
  <c r="L99" i="18"/>
  <c r="L98" i="18"/>
  <c r="L96" i="18"/>
  <c r="L95" i="18"/>
  <c r="L94" i="18"/>
  <c r="L93" i="18"/>
  <c r="L92" i="18"/>
  <c r="L91" i="18"/>
  <c r="L90" i="18"/>
  <c r="L89" i="18"/>
  <c r="L88" i="18"/>
  <c r="L87" i="18"/>
  <c r="L86" i="18"/>
  <c r="L85" i="18"/>
  <c r="L84" i="18"/>
  <c r="L83" i="18"/>
  <c r="L82" i="18"/>
  <c r="L80" i="18"/>
  <c r="L79" i="18"/>
  <c r="L78" i="18"/>
  <c r="L77" i="18"/>
  <c r="L76" i="18"/>
  <c r="L75" i="18"/>
  <c r="L74" i="18"/>
  <c r="L73" i="18"/>
  <c r="L72" i="18"/>
  <c r="L71" i="18"/>
  <c r="L70" i="18"/>
  <c r="L69" i="18"/>
  <c r="L68" i="18"/>
  <c r="L67" i="18"/>
  <c r="L66" i="18"/>
  <c r="L64" i="18"/>
  <c r="L63" i="18"/>
  <c r="L62" i="18"/>
  <c r="L61" i="18"/>
  <c r="L60" i="18"/>
  <c r="L59" i="18"/>
  <c r="L58" i="18"/>
  <c r="L57" i="18"/>
  <c r="L56" i="18"/>
  <c r="L55" i="18"/>
  <c r="L54" i="18"/>
  <c r="L53" i="18"/>
  <c r="L52" i="18"/>
  <c r="L51" i="18"/>
  <c r="L50" i="18"/>
  <c r="L36" i="18"/>
  <c r="L35" i="18"/>
  <c r="L37" i="18"/>
  <c r="L38" i="18"/>
  <c r="L39" i="18"/>
  <c r="L40" i="18"/>
  <c r="L41" i="18"/>
  <c r="L42" i="18"/>
  <c r="L43" i="18"/>
  <c r="L44" i="18"/>
  <c r="L45" i="18"/>
  <c r="L46" i="18"/>
  <c r="L47" i="18"/>
  <c r="L48" i="18"/>
  <c r="L34" i="18"/>
  <c r="T178" i="18"/>
  <c r="T162" i="18"/>
  <c r="T146" i="18"/>
  <c r="T130" i="18"/>
  <c r="T114" i="18"/>
  <c r="T98" i="18"/>
  <c r="T82" i="18"/>
  <c r="T50" i="18"/>
  <c r="T66" i="18"/>
  <c r="T34" i="18"/>
  <c r="F28" i="18"/>
  <c r="F19" i="18"/>
  <c r="T5" i="18"/>
  <c r="G20" i="18" l="1"/>
  <c r="M34" i="18"/>
  <c r="M162" i="18"/>
  <c r="G17" i="18" s="1"/>
  <c r="M146" i="18"/>
  <c r="G16" i="18" s="1"/>
  <c r="M130" i="18"/>
  <c r="G15" i="18" s="1"/>
  <c r="M82" i="18"/>
  <c r="G12" i="18" s="1"/>
  <c r="M98" i="18"/>
  <c r="G13" i="18" s="1"/>
  <c r="M50" i="18"/>
  <c r="M66" i="18"/>
  <c r="G11" i="18" s="1"/>
  <c r="M114" i="18"/>
  <c r="G14" i="18" s="1"/>
  <c r="F21" i="18"/>
  <c r="F22" i="18" s="1"/>
  <c r="M178" i="18" l="1"/>
  <c r="G18" i="18" s="1"/>
  <c r="G27" i="18"/>
  <c r="H3" i="18"/>
  <c r="F3" i="18"/>
  <c r="G9" i="18" l="1"/>
  <c r="M183" i="18"/>
  <c r="G26" i="18" s="1"/>
  <c r="G10" i="18"/>
  <c r="M193" i="18" l="1"/>
  <c r="G28" i="18" s="1"/>
  <c r="G19" i="18"/>
  <c r="G21" i="18" l="1"/>
  <c r="G22" i="18" s="1"/>
  <c r="C26" i="14"/>
  <c r="E26" i="14"/>
  <c r="F24" i="18" l="1"/>
  <c r="F29" i="18" s="1"/>
  <c r="M179" i="18"/>
  <c r="G23" i="18" s="1"/>
  <c r="G24" i="18" s="1"/>
  <c r="M180" i="18" l="1"/>
  <c r="M194" i="18" s="1"/>
  <c r="G29" i="18" s="1"/>
  <c r="R119" i="17" l="1"/>
  <c r="N119" i="17"/>
  <c r="N117" i="17"/>
  <c r="N116" i="17"/>
  <c r="N115" i="17"/>
  <c r="N114" i="17"/>
  <c r="N113" i="17"/>
  <c r="N112" i="17"/>
  <c r="N111" i="17"/>
  <c r="N110" i="17"/>
  <c r="N109" i="17"/>
  <c r="R108" i="17"/>
  <c r="N108" i="17"/>
  <c r="N106" i="17"/>
  <c r="N105" i="17"/>
  <c r="N104" i="17"/>
  <c r="N103" i="17"/>
  <c r="N102" i="17"/>
  <c r="N101" i="17"/>
  <c r="N100" i="17"/>
  <c r="R99" i="17"/>
  <c r="N99" i="17"/>
  <c r="N97" i="17"/>
  <c r="N96" i="17"/>
  <c r="N95" i="17"/>
  <c r="N94" i="17"/>
  <c r="N93" i="17"/>
  <c r="N92" i="17"/>
  <c r="N91" i="17"/>
  <c r="R90" i="17"/>
  <c r="N90" i="17"/>
  <c r="N88" i="17"/>
  <c r="N87" i="17"/>
  <c r="N86" i="17"/>
  <c r="N85" i="17"/>
  <c r="N84" i="17"/>
  <c r="N83" i="17"/>
  <c r="N82" i="17"/>
  <c r="R81" i="17"/>
  <c r="N81" i="17"/>
  <c r="N79" i="17"/>
  <c r="N78" i="17"/>
  <c r="N77" i="17"/>
  <c r="N76" i="17"/>
  <c r="N75" i="17"/>
  <c r="N74" i="17"/>
  <c r="N73" i="17"/>
  <c r="R72" i="17"/>
  <c r="N72" i="17"/>
  <c r="N70" i="17"/>
  <c r="N69" i="17"/>
  <c r="N68" i="17"/>
  <c r="N67" i="17"/>
  <c r="N66" i="17"/>
  <c r="N65" i="17"/>
  <c r="N64" i="17"/>
  <c r="R63" i="17"/>
  <c r="N63" i="17"/>
  <c r="N60" i="17"/>
  <c r="N59" i="17"/>
  <c r="N58" i="17"/>
  <c r="N57" i="17"/>
  <c r="N56" i="17"/>
  <c r="N55" i="17"/>
  <c r="N54" i="17"/>
  <c r="N53" i="17"/>
  <c r="N52" i="17"/>
  <c r="R51" i="17"/>
  <c r="N51" i="17"/>
  <c r="N49" i="17"/>
  <c r="N48" i="17"/>
  <c r="N47" i="17"/>
  <c r="N46" i="17"/>
  <c r="N45" i="17"/>
  <c r="N44" i="17"/>
  <c r="N43" i="17"/>
  <c r="N42" i="17"/>
  <c r="N41" i="17"/>
  <c r="R40" i="17"/>
  <c r="N40" i="17"/>
  <c r="N38" i="17"/>
  <c r="N37" i="17"/>
  <c r="N36" i="17"/>
  <c r="N35" i="17"/>
  <c r="N34" i="17"/>
  <c r="N33" i="17"/>
  <c r="N32" i="17"/>
  <c r="N31" i="17"/>
  <c r="N29" i="17"/>
  <c r="R20" i="17"/>
  <c r="I3" i="17"/>
  <c r="G3" i="17"/>
  <c r="O108" i="17" l="1"/>
  <c r="H21" i="17"/>
  <c r="O119" i="17"/>
  <c r="H17" i="17" s="1"/>
  <c r="O81" i="17"/>
  <c r="H13" i="17" s="1"/>
  <c r="H16" i="17"/>
  <c r="R29" i="17"/>
  <c r="H19" i="17" s="1"/>
  <c r="O40" i="17"/>
  <c r="H9" i="17" s="1"/>
  <c r="O99" i="17"/>
  <c r="H15" i="17" s="1"/>
  <c r="O51" i="17"/>
  <c r="H10" i="17" s="1"/>
  <c r="O72" i="17"/>
  <c r="H12" i="17" s="1"/>
  <c r="O29" i="17"/>
  <c r="H8" i="17" s="1"/>
  <c r="O63" i="17"/>
  <c r="H11" i="17" s="1"/>
  <c r="O90" i="17"/>
  <c r="H14" i="17" s="1"/>
  <c r="B8" i="1"/>
  <c r="L5" i="1"/>
  <c r="H18" i="17" l="1"/>
  <c r="F26" i="14"/>
  <c r="J26" i="14" s="1"/>
  <c r="H26" i="14"/>
  <c r="I26" i="14"/>
  <c r="H23" i="17" l="1"/>
  <c r="H24" i="17" s="1"/>
  <c r="H20" i="17"/>
  <c r="H22" i="17" l="1"/>
  <c r="F47" i="14" l="1"/>
  <c r="F48" i="14" l="1"/>
  <c r="F49" i="14" s="1"/>
</calcChain>
</file>

<file path=xl/sharedStrings.xml><?xml version="1.0" encoding="utf-8"?>
<sst xmlns="http://schemas.openxmlformats.org/spreadsheetml/2006/main" count="630" uniqueCount="167">
  <si>
    <t>　１．事業名</t>
    <rPh sb="3" eb="5">
      <t>ジギョウ</t>
    </rPh>
    <rPh sb="5" eb="6">
      <t>メイ</t>
    </rPh>
    <phoneticPr fontId="4"/>
  </si>
  <si>
    <t>　２．実施期間</t>
    <rPh sb="3" eb="5">
      <t>ジッシ</t>
    </rPh>
    <rPh sb="5" eb="7">
      <t>キカン</t>
    </rPh>
    <phoneticPr fontId="4"/>
  </si>
  <si>
    <t>協力者</t>
    <rPh sb="0" eb="3">
      <t>キョウリョクシャ</t>
    </rPh>
    <phoneticPr fontId="4"/>
  </si>
  <si>
    <t>協力内容</t>
    <rPh sb="0" eb="2">
      <t>キョウリョク</t>
    </rPh>
    <rPh sb="2" eb="4">
      <t>ナイヨウ</t>
    </rPh>
    <phoneticPr fontId="4"/>
  </si>
  <si>
    <t>　３．事業の趣旨・目的</t>
    <rPh sb="3" eb="5">
      <t>ジギョウ</t>
    </rPh>
    <rPh sb="6" eb="8">
      <t>シュシ</t>
    </rPh>
    <rPh sb="9" eb="11">
      <t>モクテキ</t>
    </rPh>
    <phoneticPr fontId="4"/>
  </si>
  <si>
    <t>　４．応募分野の現状・課題，求められている人材（ニーズ）等</t>
    <rPh sb="3" eb="5">
      <t>オウボ</t>
    </rPh>
    <rPh sb="5" eb="7">
      <t>ブンヤ</t>
    </rPh>
    <rPh sb="8" eb="10">
      <t>ゲンジョウ</t>
    </rPh>
    <rPh sb="11" eb="13">
      <t>カダイ</t>
    </rPh>
    <rPh sb="14" eb="15">
      <t>モト</t>
    </rPh>
    <rPh sb="21" eb="23">
      <t>ジンザイ</t>
    </rPh>
    <rPh sb="28" eb="29">
      <t>ナド</t>
    </rPh>
    <phoneticPr fontId="4"/>
  </si>
  <si>
    <t>　５．事業の内容，育成対象者の概要，決定方法等</t>
    <rPh sb="3" eb="5">
      <t>ジギョウ</t>
    </rPh>
    <rPh sb="6" eb="8">
      <t>ナイヨウ</t>
    </rPh>
    <rPh sb="9" eb="11">
      <t>イクセイ</t>
    </rPh>
    <rPh sb="11" eb="14">
      <t>タイショウシャ</t>
    </rPh>
    <rPh sb="15" eb="17">
      <t>ガイヨウ</t>
    </rPh>
    <rPh sb="18" eb="20">
      <t>ケッテイ</t>
    </rPh>
    <rPh sb="20" eb="22">
      <t>ホウホウ</t>
    </rPh>
    <rPh sb="22" eb="23">
      <t>ナド</t>
    </rPh>
    <phoneticPr fontId="4"/>
  </si>
  <si>
    <t>※非表示。公演事業支援では不使用</t>
    <rPh sb="1" eb="4">
      <t>ヒヒョウジ</t>
    </rPh>
    <rPh sb="5" eb="11">
      <t>コウエンジギョウシエン</t>
    </rPh>
    <rPh sb="13" eb="16">
      <t>フシヨウ</t>
    </rPh>
    <phoneticPr fontId="15"/>
  </si>
  <si>
    <t>寄付金等収入計</t>
    <phoneticPr fontId="19"/>
  </si>
  <si>
    <t>入場料収入計</t>
    <phoneticPr fontId="19"/>
  </si>
  <si>
    <r>
      <t xml:space="preserve">令和4年度収入
</t>
    </r>
    <r>
      <rPr>
        <sz val="12"/>
        <rFont val="ＭＳ ゴシック"/>
        <family val="3"/>
        <charset val="128"/>
      </rPr>
      <t>（複数年計画支援（音楽）のみ）</t>
    </r>
    <rPh sb="0" eb="2">
      <t>レイワ</t>
    </rPh>
    <rPh sb="3" eb="5">
      <t>ネンド</t>
    </rPh>
    <rPh sb="9" eb="11">
      <t>フクスウ</t>
    </rPh>
    <rPh sb="11" eb="12">
      <t>ネン</t>
    </rPh>
    <rPh sb="12" eb="14">
      <t>ケイカク</t>
    </rPh>
    <rPh sb="14" eb="16">
      <t>シエン</t>
    </rPh>
    <rPh sb="17" eb="19">
      <t>オンガク</t>
    </rPh>
    <phoneticPr fontId="19"/>
  </si>
  <si>
    <t>助成対象経費（C）
【(C)=(A)-(B)】</t>
    <rPh sb="0" eb="2">
      <t>ジョセイ</t>
    </rPh>
    <rPh sb="2" eb="4">
      <t>タイショウ</t>
    </rPh>
    <rPh sb="4" eb="6">
      <t>ケイヒ</t>
    </rPh>
    <phoneticPr fontId="19"/>
  </si>
  <si>
    <t>消費税等仕入控除税額小計(B)</t>
    <rPh sb="0" eb="6">
      <t>ショウヒゼイトウシイレ</t>
    </rPh>
    <rPh sb="6" eb="8">
      <t>コウジョ</t>
    </rPh>
    <rPh sb="8" eb="10">
      <t>ゼイガク</t>
    </rPh>
    <rPh sb="10" eb="12">
      <t>ショウケイ</t>
    </rPh>
    <phoneticPr fontId="19"/>
  </si>
  <si>
    <t>水色のセルは自動で入力されます。</t>
    <rPh sb="0" eb="2">
      <t>ミズイロ</t>
    </rPh>
    <rPh sb="6" eb="8">
      <t>ジドウ</t>
    </rPh>
    <rPh sb="9" eb="11">
      <t>ニュウリョク</t>
    </rPh>
    <phoneticPr fontId="15"/>
  </si>
  <si>
    <t>助成対象経費(A)</t>
    <rPh sb="0" eb="2">
      <t>ジョセイ</t>
    </rPh>
    <rPh sb="2" eb="4">
      <t>タイショウ</t>
    </rPh>
    <rPh sb="4" eb="6">
      <t>ケイヒ</t>
    </rPh>
    <phoneticPr fontId="19"/>
  </si>
  <si>
    <t>※非表示</t>
    <rPh sb="1" eb="4">
      <t>ヒヒョウジ</t>
    </rPh>
    <phoneticPr fontId="15"/>
  </si>
  <si>
    <t>感染症対策費</t>
    <phoneticPr fontId="15"/>
  </si>
  <si>
    <t>舞台費</t>
    <phoneticPr fontId="15"/>
  </si>
  <si>
    <t>会場費</t>
  </si>
  <si>
    <t>文芸費</t>
  </si>
  <si>
    <t>音楽費</t>
  </si>
  <si>
    <t>稽古費</t>
  </si>
  <si>
    <t>①活動に対する予算額</t>
    <rPh sb="1" eb="3">
      <t>カツドウ</t>
    </rPh>
    <rPh sb="4" eb="5">
      <t>タイ</t>
    </rPh>
    <rPh sb="7" eb="9">
      <t>ヨサン</t>
    </rPh>
    <rPh sb="9" eb="10">
      <t>ガク</t>
    </rPh>
    <phoneticPr fontId="15"/>
  </si>
  <si>
    <t>項目</t>
    <rPh sb="0" eb="2">
      <t>コウモク</t>
    </rPh>
    <phoneticPr fontId="19"/>
  </si>
  <si>
    <t>令和5年度支出</t>
    <rPh sb="0" eb="2">
      <t>レイワ</t>
    </rPh>
    <rPh sb="3" eb="5">
      <t>ネンド</t>
    </rPh>
    <rPh sb="5" eb="7">
      <t>シシュツ</t>
    </rPh>
    <phoneticPr fontId="15"/>
  </si>
  <si>
    <t>～</t>
    <phoneticPr fontId="19"/>
  </si>
  <si>
    <t>～</t>
  </si>
  <si>
    <t>市区町村）</t>
    <rPh sb="0" eb="2">
      <t>シク</t>
    </rPh>
    <rPh sb="2" eb="4">
      <t>チョウソン</t>
    </rPh>
    <phoneticPr fontId="19"/>
  </si>
  <si>
    <t>（都道府県・</t>
    <rPh sb="3" eb="4">
      <t>フ</t>
    </rPh>
    <phoneticPr fontId="19"/>
  </si>
  <si>
    <t>実施会場　</t>
    <rPh sb="0" eb="2">
      <t>ジッシ</t>
    </rPh>
    <rPh sb="2" eb="4">
      <t>カイジョウ</t>
    </rPh>
    <phoneticPr fontId="19"/>
  </si>
  <si>
    <t>終了日</t>
    <rPh sb="0" eb="2">
      <t>シュウリョウ</t>
    </rPh>
    <rPh sb="2" eb="3">
      <t>ビ</t>
    </rPh>
    <phoneticPr fontId="19"/>
  </si>
  <si>
    <t>開始日</t>
    <rPh sb="0" eb="3">
      <t>カイシビ</t>
    </rPh>
    <phoneticPr fontId="19"/>
  </si>
  <si>
    <t>実施時期及び
実施場所</t>
    <rPh sb="0" eb="2">
      <t>ジッシ</t>
    </rPh>
    <rPh sb="2" eb="4">
      <t>ジキ</t>
    </rPh>
    <rPh sb="4" eb="5">
      <t>オヨ</t>
    </rPh>
    <rPh sb="7" eb="9">
      <t>ジッシ</t>
    </rPh>
    <rPh sb="9" eb="11">
      <t>バショ</t>
    </rPh>
    <phoneticPr fontId="19"/>
  </si>
  <si>
    <t>活動名</t>
    <rPh sb="0" eb="2">
      <t>カツドウ</t>
    </rPh>
    <rPh sb="2" eb="3">
      <t>メイ</t>
    </rPh>
    <phoneticPr fontId="19"/>
  </si>
  <si>
    <t>活動名（フリガナ）</t>
    <rPh sb="0" eb="2">
      <t>カツドウ</t>
    </rPh>
    <rPh sb="2" eb="3">
      <t>メイ</t>
    </rPh>
    <phoneticPr fontId="19"/>
  </si>
  <si>
    <t>担当者e-mail</t>
    <rPh sb="0" eb="3">
      <t>タントウシャ</t>
    </rPh>
    <phoneticPr fontId="19"/>
  </si>
  <si>
    <t>氏名</t>
    <phoneticPr fontId="19"/>
  </si>
  <si>
    <t>時間外連絡先</t>
    <rPh sb="0" eb="6">
      <t>ジカンガイレンラクサキ</t>
    </rPh>
    <phoneticPr fontId="19"/>
  </si>
  <si>
    <t>（フリガナ）</t>
    <phoneticPr fontId="19"/>
  </si>
  <si>
    <t>担当者電話番号</t>
    <rPh sb="0" eb="3">
      <t>タントウシャ</t>
    </rPh>
    <rPh sb="3" eb="5">
      <t>デンワ</t>
    </rPh>
    <rPh sb="5" eb="7">
      <t>バンゴウ</t>
    </rPh>
    <phoneticPr fontId="19"/>
  </si>
  <si>
    <t>担当部署・所属</t>
    <rPh sb="0" eb="2">
      <t>タントウ</t>
    </rPh>
    <rPh sb="2" eb="4">
      <t>ブショ</t>
    </rPh>
    <rPh sb="5" eb="7">
      <t>ショゾク</t>
    </rPh>
    <phoneticPr fontId="19"/>
  </si>
  <si>
    <t>担当者情報</t>
    <rPh sb="0" eb="3">
      <t>タントウシャ</t>
    </rPh>
    <rPh sb="3" eb="5">
      <t>ジョウホウ</t>
    </rPh>
    <phoneticPr fontId="19"/>
  </si>
  <si>
    <t>電話番号</t>
    <rPh sb="0" eb="2">
      <t>デンワ</t>
    </rPh>
    <rPh sb="2" eb="4">
      <t>バンゴウ</t>
    </rPh>
    <phoneticPr fontId="19"/>
  </si>
  <si>
    <t>代表者氏名</t>
  </si>
  <si>
    <t>代表者役職名</t>
  </si>
  <si>
    <t>団体名
（主催者）</t>
    <phoneticPr fontId="19"/>
  </si>
  <si>
    <t>団体名（フリガナ）</t>
    <rPh sb="0" eb="2">
      <t>ダンタイ</t>
    </rPh>
    <rPh sb="2" eb="3">
      <t>メイ</t>
    </rPh>
    <phoneticPr fontId="19"/>
  </si>
  <si>
    <t>市区町村～番地（建物名含む）</t>
    <rPh sb="0" eb="4">
      <t>シクチョウソン</t>
    </rPh>
    <rPh sb="5" eb="7">
      <t>バンチ</t>
    </rPh>
    <phoneticPr fontId="19"/>
  </si>
  <si>
    <t>都道府県</t>
    <rPh sb="0" eb="4">
      <t>トドウフケン</t>
    </rPh>
    <phoneticPr fontId="19"/>
  </si>
  <si>
    <t>団体住所
（所在地）</t>
    <phoneticPr fontId="19"/>
  </si>
  <si>
    <t>-</t>
  </si>
  <si>
    <t>郵便番号</t>
    <rPh sb="0" eb="4">
      <t>ユウビンバンゴウ</t>
    </rPh>
    <phoneticPr fontId="19"/>
  </si>
  <si>
    <t>団体情報</t>
    <rPh sb="0" eb="2">
      <t>ダンタイ</t>
    </rPh>
    <rPh sb="2" eb="4">
      <t>ジョウホウ</t>
    </rPh>
    <phoneticPr fontId="19"/>
  </si>
  <si>
    <t>該当する番号に〇を付けてください</t>
    <rPh sb="0" eb="2">
      <t>ガイトウ</t>
    </rPh>
    <rPh sb="4" eb="6">
      <t>バンゴウ</t>
    </rPh>
    <rPh sb="9" eb="10">
      <t>ツ</t>
    </rPh>
    <phoneticPr fontId="15"/>
  </si>
  <si>
    <t xml:space="preserve">①　新進芸術家や技術者等芸術活動を支える人材の育成事業				
②　年鑑作成，調査研究等				</t>
    <phoneticPr fontId="4"/>
  </si>
  <si>
    <t>応募分野</t>
    <rPh sb="0" eb="2">
      <t>オウボ</t>
    </rPh>
    <rPh sb="2" eb="4">
      <t>ブンヤ</t>
    </rPh>
    <phoneticPr fontId="19"/>
  </si>
  <si>
    <t>次代の文化を創造する新進芸術家育成事業</t>
    <rPh sb="0" eb="2">
      <t>ジダイ</t>
    </rPh>
    <rPh sb="3" eb="5">
      <t>ブンカ</t>
    </rPh>
    <rPh sb="6" eb="8">
      <t>ソウゾウ</t>
    </rPh>
    <rPh sb="10" eb="17">
      <t>シンシンゲイジュツカイクセイ</t>
    </rPh>
    <rPh sb="17" eb="19">
      <t>ジギョウ</t>
    </rPh>
    <phoneticPr fontId="15"/>
  </si>
  <si>
    <t>活動区分</t>
  </si>
  <si>
    <t>事業の種類
（該当の番号に〇をつけてください。）</t>
    <rPh sb="0" eb="2">
      <t>ジギョウ</t>
    </rPh>
    <rPh sb="3" eb="5">
      <t>シュルイ</t>
    </rPh>
    <rPh sb="7" eb="9">
      <t>ガイトウ</t>
    </rPh>
    <rPh sb="10" eb="12">
      <t>バンゴウ</t>
    </rPh>
    <phoneticPr fontId="15"/>
  </si>
  <si>
    <t>―</t>
  </si>
  <si>
    <t>Ⅰ　事業の内容</t>
    <rPh sb="2" eb="4">
      <t>ジギョウ</t>
    </rPh>
    <rPh sb="5" eb="7">
      <t>ナイヨウ</t>
    </rPh>
    <phoneticPr fontId="4"/>
  </si>
  <si>
    <t>団体名</t>
    <rPh sb="0" eb="3">
      <t>ダンタイメイ</t>
    </rPh>
    <phoneticPr fontId="15"/>
  </si>
  <si>
    <t>活動名</t>
    <rPh sb="0" eb="3">
      <t>カツドウメイ</t>
    </rPh>
    <phoneticPr fontId="15"/>
  </si>
  <si>
    <t>消費税等仕入控除税額の取扱</t>
    <phoneticPr fontId="15"/>
  </si>
  <si>
    <t>空白</t>
    <rPh sb="0" eb="2">
      <t>クウハク</t>
    </rPh>
    <phoneticPr fontId="15"/>
  </si>
  <si>
    <t>助成対象経費</t>
    <rPh sb="0" eb="2">
      <t>ジョセイ</t>
    </rPh>
    <rPh sb="2" eb="4">
      <t>タイショウ</t>
    </rPh>
    <rPh sb="4" eb="6">
      <t>ケイヒ</t>
    </rPh>
    <phoneticPr fontId="19"/>
  </si>
  <si>
    <t>予算額</t>
    <rPh sb="0" eb="3">
      <t>ヨサンガク</t>
    </rPh>
    <phoneticPr fontId="15"/>
  </si>
  <si>
    <t>課税対象外経費</t>
    <rPh sb="0" eb="2">
      <t>カゼイ</t>
    </rPh>
    <rPh sb="2" eb="4">
      <t>タイショウ</t>
    </rPh>
    <rPh sb="4" eb="5">
      <t>ガイ</t>
    </rPh>
    <rPh sb="5" eb="7">
      <t>ケイヒ</t>
    </rPh>
    <phoneticPr fontId="15"/>
  </si>
  <si>
    <t>税区分番号</t>
    <rPh sb="0" eb="1">
      <t>ゼイ</t>
    </rPh>
    <rPh sb="1" eb="3">
      <t>クブン</t>
    </rPh>
    <rPh sb="3" eb="5">
      <t>バンゴウ</t>
    </rPh>
    <phoneticPr fontId="15"/>
  </si>
  <si>
    <t>課税対象経費</t>
    <rPh sb="0" eb="2">
      <t>カゼイ</t>
    </rPh>
    <rPh sb="2" eb="4">
      <t>タイショウ</t>
    </rPh>
    <rPh sb="4" eb="6">
      <t>ケイヒ</t>
    </rPh>
    <phoneticPr fontId="15"/>
  </si>
  <si>
    <t>消費税等仕入控除税額計（B）</t>
    <rPh sb="0" eb="3">
      <t>ショウヒゼイ</t>
    </rPh>
    <rPh sb="3" eb="4">
      <t>トウ</t>
    </rPh>
    <rPh sb="4" eb="6">
      <t>シイレ</t>
    </rPh>
    <rPh sb="6" eb="8">
      <t>コウジョ</t>
    </rPh>
    <rPh sb="8" eb="10">
      <t>ゼイガク</t>
    </rPh>
    <rPh sb="10" eb="11">
      <t>ケイ</t>
    </rPh>
    <phoneticPr fontId="15"/>
  </si>
  <si>
    <t>助成対象経費　合計（C）</t>
    <rPh sb="0" eb="2">
      <t>ジョセイ</t>
    </rPh>
    <rPh sb="2" eb="4">
      <t>タイショウ</t>
    </rPh>
    <rPh sb="4" eb="6">
      <t>ケイヒ</t>
    </rPh>
    <rPh sb="7" eb="9">
      <t>ゴウケイ</t>
    </rPh>
    <phoneticPr fontId="15"/>
  </si>
  <si>
    <t>【内訳】</t>
    <rPh sb="1" eb="3">
      <t>ウチワケ</t>
    </rPh>
    <phoneticPr fontId="19"/>
  </si>
  <si>
    <t>区分</t>
    <rPh sb="0" eb="2">
      <t>クブン</t>
    </rPh>
    <phoneticPr fontId="19"/>
  </si>
  <si>
    <t>項目</t>
    <rPh sb="0" eb="2">
      <t>コウモク</t>
    </rPh>
    <phoneticPr fontId="15"/>
  </si>
  <si>
    <t>空白</t>
    <rPh sb="0" eb="2">
      <t>クウハク</t>
    </rPh>
    <phoneticPr fontId="19"/>
  </si>
  <si>
    <t>細目</t>
    <rPh sb="0" eb="2">
      <t>サイモク</t>
    </rPh>
    <phoneticPr fontId="19"/>
  </si>
  <si>
    <t>空白２</t>
    <rPh sb="0" eb="2">
      <t>クウハク</t>
    </rPh>
    <phoneticPr fontId="15"/>
  </si>
  <si>
    <t>単価等(円)</t>
    <rPh sb="0" eb="2">
      <t>タンカ</t>
    </rPh>
    <rPh sb="2" eb="3">
      <t>トウ</t>
    </rPh>
    <rPh sb="4" eb="5">
      <t>エン</t>
    </rPh>
    <phoneticPr fontId="19"/>
  </si>
  <si>
    <t>数量(1)</t>
    <rPh sb="0" eb="2">
      <t>スウリョウ</t>
    </rPh>
    <phoneticPr fontId="19"/>
  </si>
  <si>
    <t>数量(2)</t>
    <rPh sb="0" eb="2">
      <t>スウリョウ</t>
    </rPh>
    <phoneticPr fontId="19"/>
  </si>
  <si>
    <t>消費税等</t>
    <rPh sb="0" eb="3">
      <t>ショウヒゼイ</t>
    </rPh>
    <rPh sb="3" eb="4">
      <t>トウ</t>
    </rPh>
    <phoneticPr fontId="19"/>
  </si>
  <si>
    <t>金額（円）</t>
    <rPh sb="3" eb="4">
      <t>エン</t>
    </rPh>
    <phoneticPr fontId="19"/>
  </si>
  <si>
    <t>課税区分</t>
    <rPh sb="0" eb="2">
      <t>カゼイ</t>
    </rPh>
    <rPh sb="2" eb="4">
      <t>クブン</t>
    </rPh>
    <phoneticPr fontId="15"/>
  </si>
  <si>
    <t>課税対象外</t>
    <rPh sb="0" eb="2">
      <t>カゼイ</t>
    </rPh>
    <rPh sb="2" eb="4">
      <t>タイショウ</t>
    </rPh>
    <rPh sb="4" eb="5">
      <t>ガイ</t>
    </rPh>
    <phoneticPr fontId="15"/>
  </si>
  <si>
    <t>賃金</t>
    <rPh sb="0" eb="2">
      <t>チンギン</t>
    </rPh>
    <phoneticPr fontId="19"/>
  </si>
  <si>
    <t>諸謝金</t>
    <rPh sb="0" eb="3">
      <t>ショシャキン</t>
    </rPh>
    <phoneticPr fontId="19"/>
  </si>
  <si>
    <t>旅費</t>
    <rPh sb="0" eb="2">
      <t>リョヒ</t>
    </rPh>
    <phoneticPr fontId="15"/>
  </si>
  <si>
    <t>借損料</t>
    <rPh sb="0" eb="3">
      <t>シャクソンリョウ</t>
    </rPh>
    <phoneticPr fontId="15"/>
  </si>
  <si>
    <t>消耗品</t>
    <rPh sb="0" eb="3">
      <t>ショウモウヒン</t>
    </rPh>
    <phoneticPr fontId="15"/>
  </si>
  <si>
    <t>会議費</t>
    <rPh sb="0" eb="3">
      <t>カイギヒ</t>
    </rPh>
    <phoneticPr fontId="15"/>
  </si>
  <si>
    <t>通信運搬費</t>
    <rPh sb="0" eb="5">
      <t>ツウシンウンパンヒ</t>
    </rPh>
    <phoneticPr fontId="15"/>
  </si>
  <si>
    <t>雑役務費</t>
    <rPh sb="0" eb="4">
      <t>ザツエキムヒ</t>
    </rPh>
    <phoneticPr fontId="15"/>
  </si>
  <si>
    <t>印刷製本費</t>
    <rPh sb="0" eb="2">
      <t>インサツ</t>
    </rPh>
    <rPh sb="2" eb="5">
      <t>セイホンヒ</t>
    </rPh>
    <phoneticPr fontId="15"/>
  </si>
  <si>
    <t>諸謝金</t>
    <rPh sb="0" eb="3">
      <t>ショシャキン</t>
    </rPh>
    <phoneticPr fontId="15"/>
  </si>
  <si>
    <t>消耗品費</t>
    <rPh sb="0" eb="4">
      <t>ショウモウヒンヒ</t>
    </rPh>
    <phoneticPr fontId="15"/>
  </si>
  <si>
    <t>印刷製本費</t>
    <rPh sb="0" eb="5">
      <t>インサツセイホンヒ</t>
    </rPh>
    <phoneticPr fontId="15"/>
  </si>
  <si>
    <t>小計</t>
    <rPh sb="0" eb="2">
      <t>ショウケイ</t>
    </rPh>
    <phoneticPr fontId="4"/>
  </si>
  <si>
    <t>委託費</t>
    <rPh sb="0" eb="3">
      <t>イタクヒ</t>
    </rPh>
    <phoneticPr fontId="15"/>
  </si>
  <si>
    <t>委託費</t>
    <rPh sb="0" eb="3">
      <t>イタクヒ</t>
    </rPh>
    <phoneticPr fontId="4"/>
  </si>
  <si>
    <t>活動が1日の場合は同じ日付をご記入ください。</t>
    <phoneticPr fontId="15"/>
  </si>
  <si>
    <t>（団体名）　</t>
    <rPh sb="1" eb="3">
      <t>ダンタイ</t>
    </rPh>
    <rPh sb="3" eb="4">
      <t>メイ</t>
    </rPh>
    <phoneticPr fontId="4"/>
  </si>
  <si>
    <t>予算額</t>
  </si>
  <si>
    <t>備考</t>
    <rPh sb="0" eb="2">
      <t>ビコウ</t>
    </rPh>
    <phoneticPr fontId="19"/>
  </si>
  <si>
    <t>（円）</t>
    <phoneticPr fontId="15"/>
  </si>
  <si>
    <t>一般管理費</t>
    <rPh sb="0" eb="5">
      <t>イッパンカンリヒ</t>
    </rPh>
    <phoneticPr fontId="4"/>
  </si>
  <si>
    <t>消費税相当額</t>
    <rPh sb="0" eb="3">
      <t>ショウヒゼイ</t>
    </rPh>
    <rPh sb="3" eb="6">
      <t>ソウトウガク</t>
    </rPh>
    <phoneticPr fontId="15"/>
  </si>
  <si>
    <t>対象経費　小計（A）</t>
    <rPh sb="0" eb="2">
      <t>タイショウ</t>
    </rPh>
    <rPh sb="2" eb="4">
      <t>ケイヒ</t>
    </rPh>
    <rPh sb="5" eb="7">
      <t>ショウケイ</t>
    </rPh>
    <phoneticPr fontId="15"/>
  </si>
  <si>
    <t>課税、免税事業者の取扱</t>
    <rPh sb="0" eb="2">
      <t>カゼイ</t>
    </rPh>
    <rPh sb="3" eb="5">
      <t>メンゼイ</t>
    </rPh>
    <rPh sb="5" eb="8">
      <t>ジギョウシャ</t>
    </rPh>
    <phoneticPr fontId="15"/>
  </si>
  <si>
    <t>対象経費</t>
    <rPh sb="0" eb="2">
      <t>タイショウ</t>
    </rPh>
    <rPh sb="2" eb="4">
      <t>ケイヒ</t>
    </rPh>
    <phoneticPr fontId="19"/>
  </si>
  <si>
    <t>対象経費総額</t>
    <rPh sb="0" eb="2">
      <t>タイショウ</t>
    </rPh>
    <rPh sb="2" eb="4">
      <t>ケイヒ</t>
    </rPh>
    <rPh sb="4" eb="6">
      <t>ソウガク</t>
    </rPh>
    <phoneticPr fontId="4"/>
  </si>
  <si>
    <t>新進芸術家等人材育成事業</t>
    <rPh sb="5" eb="6">
      <t>トウ</t>
    </rPh>
    <rPh sb="6" eb="8">
      <t>ジンザイ</t>
    </rPh>
    <phoneticPr fontId="4"/>
  </si>
  <si>
    <t>一般管理費（団体規定に基づき管理費率を計算してください）</t>
    <rPh sb="0" eb="2">
      <t>イッパン</t>
    </rPh>
    <rPh sb="2" eb="4">
      <t>カンリ</t>
    </rPh>
    <rPh sb="6" eb="8">
      <t>ダンタイ</t>
    </rPh>
    <rPh sb="8" eb="10">
      <t>キテイ</t>
    </rPh>
    <rPh sb="11" eb="12">
      <t>モト</t>
    </rPh>
    <rPh sb="14" eb="18">
      <t>カンリヒリツ</t>
    </rPh>
    <rPh sb="19" eb="21">
      <t>ケイサン</t>
    </rPh>
    <phoneticPr fontId="4"/>
  </si>
  <si>
    <t>支出額合計</t>
    <rPh sb="0" eb="2">
      <t>シシュツ</t>
    </rPh>
    <rPh sb="2" eb="3">
      <t>ガク</t>
    </rPh>
    <rPh sb="3" eb="5">
      <t>ゴウケイ</t>
    </rPh>
    <phoneticPr fontId="4"/>
  </si>
  <si>
    <t>収入</t>
    <rPh sb="0" eb="2">
      <t>シュウニュウ</t>
    </rPh>
    <phoneticPr fontId="4"/>
  </si>
  <si>
    <t>収入額</t>
    <rPh sb="0" eb="3">
      <t>シュウニュウガク</t>
    </rPh>
    <phoneticPr fontId="4"/>
  </si>
  <si>
    <t>自己負担額</t>
    <rPh sb="0" eb="5">
      <t>ジコフタンガク</t>
    </rPh>
    <phoneticPr fontId="4"/>
  </si>
  <si>
    <t>合計</t>
    <rPh sb="0" eb="2">
      <t>ゴウケイ</t>
    </rPh>
    <phoneticPr fontId="4"/>
  </si>
  <si>
    <t>収入額合計（D）</t>
    <rPh sb="0" eb="3">
      <t>シュウニュウガク</t>
    </rPh>
    <rPh sb="3" eb="5">
      <t>ゴウケイ</t>
    </rPh>
    <phoneticPr fontId="4"/>
  </si>
  <si>
    <t>収入額合計</t>
    <rPh sb="0" eb="5">
      <t>シュウニュウガクゴウケイ</t>
    </rPh>
    <phoneticPr fontId="4"/>
  </si>
  <si>
    <t>補助金額(C)-(D)</t>
    <rPh sb="0" eb="2">
      <t>ホジョ</t>
    </rPh>
    <rPh sb="2" eb="4">
      <t>キンガク</t>
    </rPh>
    <phoneticPr fontId="4"/>
  </si>
  <si>
    <t>差引合計（補助金額）</t>
    <rPh sb="0" eb="2">
      <t>サシヒキ</t>
    </rPh>
    <rPh sb="2" eb="4">
      <t>ゴウケイ</t>
    </rPh>
    <rPh sb="5" eb="9">
      <t>ホジョキンガク</t>
    </rPh>
    <phoneticPr fontId="4"/>
  </si>
  <si>
    <t>経費　小計（A）</t>
    <rPh sb="0" eb="2">
      <t>ケイヒ</t>
    </rPh>
    <rPh sb="3" eb="5">
      <t>ショウケイ</t>
    </rPh>
    <phoneticPr fontId="15"/>
  </si>
  <si>
    <t>一般管理費（団体規定に基づいた管理費率を用いて入力してください）上限の10%で設定しております。</t>
    <rPh sb="0" eb="2">
      <t>イッパン</t>
    </rPh>
    <rPh sb="2" eb="4">
      <t>カンリ</t>
    </rPh>
    <rPh sb="6" eb="8">
      <t>ダンタイ</t>
    </rPh>
    <rPh sb="8" eb="10">
      <t>キテイ</t>
    </rPh>
    <rPh sb="11" eb="12">
      <t>モト</t>
    </rPh>
    <rPh sb="15" eb="19">
      <t>カンリヒリツ</t>
    </rPh>
    <rPh sb="20" eb="21">
      <t>モチ</t>
    </rPh>
    <rPh sb="23" eb="25">
      <t>ニュウリョク</t>
    </rPh>
    <rPh sb="32" eb="34">
      <t>ジョウゲン</t>
    </rPh>
    <rPh sb="39" eb="41">
      <t>セッテイ</t>
    </rPh>
    <phoneticPr fontId="4"/>
  </si>
  <si>
    <t>（単位：円）</t>
    <rPh sb="1" eb="3">
      <t>タンイ</t>
    </rPh>
    <rPh sb="4" eb="5">
      <t>エン</t>
    </rPh>
    <phoneticPr fontId="15"/>
  </si>
  <si>
    <t>自己負担額</t>
    <rPh sb="0" eb="2">
      <t>ジコ</t>
    </rPh>
    <rPh sb="2" eb="4">
      <t>フタン</t>
    </rPh>
    <rPh sb="4" eb="5">
      <t>ガク</t>
    </rPh>
    <phoneticPr fontId="4"/>
  </si>
  <si>
    <t>助成対象活動実績報告書</t>
    <rPh sb="0" eb="2">
      <t>ジョセイ</t>
    </rPh>
    <rPh sb="2" eb="4">
      <t>タイショウ</t>
    </rPh>
    <rPh sb="4" eb="6">
      <t>カツドウ</t>
    </rPh>
    <rPh sb="6" eb="8">
      <t>ジッセキ</t>
    </rPh>
    <rPh sb="8" eb="11">
      <t>ホウコクショ</t>
    </rPh>
    <phoneticPr fontId="19"/>
  </si>
  <si>
    <t>【報告】</t>
    <rPh sb="1" eb="3">
      <t>ホウコク</t>
    </rPh>
    <phoneticPr fontId="15"/>
  </si>
  <si>
    <t>様式第１３号（第１５条関係）</t>
    <rPh sb="0" eb="2">
      <t>ヨウシキ</t>
    </rPh>
    <rPh sb="2" eb="3">
      <t>ダイ</t>
    </rPh>
    <rPh sb="5" eb="6">
      <t>ゴウ</t>
    </rPh>
    <rPh sb="7" eb="8">
      <t>ダイ</t>
    </rPh>
    <rPh sb="10" eb="13">
      <t>ジョウカンケイ</t>
    </rPh>
    <phoneticPr fontId="4"/>
  </si>
  <si>
    <t>独立行政法人日本芸術文化振興会理事長　殿</t>
    <rPh sb="0" eb="6">
      <t>ドクリツギョウセイホウジン</t>
    </rPh>
    <rPh sb="6" eb="8">
      <t>ニホン</t>
    </rPh>
    <rPh sb="8" eb="12">
      <t>ゲイジュツブンカ</t>
    </rPh>
    <rPh sb="12" eb="15">
      <t>シンコウカイ</t>
    </rPh>
    <rPh sb="15" eb="18">
      <t>リジチョウ</t>
    </rPh>
    <rPh sb="19" eb="20">
      <t>ドノ</t>
    </rPh>
    <phoneticPr fontId="4"/>
  </si>
  <si>
    <t>　令和　年　月　日　芸基文第　号　交付決定通知書により助成金の交付の決定を受けた助成対象活動の実績について、</t>
    <rPh sb="1" eb="3">
      <t>レイワ</t>
    </rPh>
    <rPh sb="4" eb="5">
      <t>ネン</t>
    </rPh>
    <rPh sb="6" eb="7">
      <t>ガツ</t>
    </rPh>
    <rPh sb="8" eb="9">
      <t>ニチ</t>
    </rPh>
    <rPh sb="10" eb="11">
      <t>ゲイ</t>
    </rPh>
    <rPh sb="11" eb="13">
      <t>モトフミ</t>
    </rPh>
    <rPh sb="13" eb="14">
      <t>ダイ</t>
    </rPh>
    <rPh sb="15" eb="16">
      <t>ゴウ</t>
    </rPh>
    <rPh sb="17" eb="19">
      <t>コウフ</t>
    </rPh>
    <rPh sb="19" eb="21">
      <t>ケッテイ</t>
    </rPh>
    <rPh sb="21" eb="24">
      <t>ツウチショ</t>
    </rPh>
    <rPh sb="27" eb="30">
      <t>ジョセイキン</t>
    </rPh>
    <rPh sb="31" eb="33">
      <t>コウフ</t>
    </rPh>
    <rPh sb="34" eb="36">
      <t>ケッテイ</t>
    </rPh>
    <rPh sb="37" eb="38">
      <t>ウ</t>
    </rPh>
    <rPh sb="40" eb="42">
      <t>ジョセイ</t>
    </rPh>
    <rPh sb="42" eb="44">
      <t>タイショウ</t>
    </rPh>
    <rPh sb="44" eb="46">
      <t>カツドウ</t>
    </rPh>
    <rPh sb="47" eb="49">
      <t>ジッセキ</t>
    </rPh>
    <phoneticPr fontId="4"/>
  </si>
  <si>
    <t>令和５年度　文化芸術振興費補助金　助成対象活動実績報告書
（舞台芸術等総合支援事業（芸術家等人材育成））</t>
    <rPh sb="6" eb="8">
      <t>ブンカ</t>
    </rPh>
    <rPh sb="8" eb="10">
      <t>ゲイジュツ</t>
    </rPh>
    <rPh sb="10" eb="12">
      <t>シンコウ</t>
    </rPh>
    <rPh sb="12" eb="13">
      <t>ヒ</t>
    </rPh>
    <rPh sb="13" eb="16">
      <t>ホジョキン</t>
    </rPh>
    <rPh sb="17" eb="19">
      <t>ジョセイ</t>
    </rPh>
    <rPh sb="19" eb="21">
      <t>タイショウ</t>
    </rPh>
    <rPh sb="21" eb="23">
      <t>カツドウ</t>
    </rPh>
    <rPh sb="23" eb="25">
      <t>ジッセキ</t>
    </rPh>
    <rPh sb="25" eb="28">
      <t>ホウコクショ</t>
    </rPh>
    <rPh sb="30" eb="32">
      <t>ブタイ</t>
    </rPh>
    <rPh sb="32" eb="34">
      <t>ゲイジュツ</t>
    </rPh>
    <rPh sb="34" eb="35">
      <t>ナド</t>
    </rPh>
    <rPh sb="35" eb="37">
      <t>ソウゴウ</t>
    </rPh>
    <rPh sb="37" eb="41">
      <t>シエンジギョウ</t>
    </rPh>
    <rPh sb="42" eb="45">
      <t>ゲイジュツカ</t>
    </rPh>
    <rPh sb="45" eb="46">
      <t>ナド</t>
    </rPh>
    <rPh sb="46" eb="48">
      <t>ジンザイ</t>
    </rPh>
    <rPh sb="48" eb="50">
      <t>イクセイ</t>
    </rPh>
    <phoneticPr fontId="19"/>
  </si>
  <si>
    <t>文化芸術文化振興費補助金による助成金交付要綱第１５条第１項の規定に基づき、下記の通り報告します。</t>
    <rPh sb="0" eb="2">
      <t>ブンカ</t>
    </rPh>
    <rPh sb="2" eb="6">
      <t>ゲイジュツブンカ</t>
    </rPh>
    <rPh sb="6" eb="9">
      <t>シンコウヒ</t>
    </rPh>
    <rPh sb="9" eb="12">
      <t>ホジョキン</t>
    </rPh>
    <rPh sb="15" eb="18">
      <t>ジョセイキン</t>
    </rPh>
    <rPh sb="18" eb="22">
      <t>コウフヨウコウ</t>
    </rPh>
    <rPh sb="22" eb="23">
      <t>ダイ</t>
    </rPh>
    <rPh sb="25" eb="26">
      <t>ジョウ</t>
    </rPh>
    <rPh sb="26" eb="27">
      <t>ダイ</t>
    </rPh>
    <rPh sb="28" eb="29">
      <t>コウ</t>
    </rPh>
    <rPh sb="30" eb="32">
      <t>キテイ</t>
    </rPh>
    <rPh sb="33" eb="34">
      <t>モト</t>
    </rPh>
    <rPh sb="37" eb="39">
      <t>カキ</t>
    </rPh>
    <rPh sb="40" eb="41">
      <t>トオ</t>
    </rPh>
    <rPh sb="42" eb="44">
      <t>ホウコク</t>
    </rPh>
    <phoneticPr fontId="4"/>
  </si>
  <si>
    <t xml:space="preserve">上記の指標を達成目標とした理由
</t>
    <rPh sb="0" eb="2">
      <t>ジョウキ</t>
    </rPh>
    <rPh sb="3" eb="5">
      <t>シヒョウ</t>
    </rPh>
    <rPh sb="6" eb="8">
      <t>タッセイ</t>
    </rPh>
    <rPh sb="8" eb="10">
      <t>モクヒョウ</t>
    </rPh>
    <rPh sb="13" eb="15">
      <t>リユウ</t>
    </rPh>
    <phoneticPr fontId="4"/>
  </si>
  <si>
    <t>報告内容</t>
    <rPh sb="0" eb="2">
      <t>ホウコク</t>
    </rPh>
    <rPh sb="2" eb="4">
      <t>ナイヨウ</t>
    </rPh>
    <phoneticPr fontId="4"/>
  </si>
  <si>
    <t>　６．事業の達成目標</t>
    <rPh sb="3" eb="5">
      <t>ジギョウ</t>
    </rPh>
    <rPh sb="6" eb="8">
      <t>タッセイ</t>
    </rPh>
    <rPh sb="8" eb="10">
      <t>モクヒョウ</t>
    </rPh>
    <phoneticPr fontId="4"/>
  </si>
  <si>
    <t>　７．本活動の成果</t>
    <rPh sb="3" eb="6">
      <t>ホンカツドウ</t>
    </rPh>
    <rPh sb="7" eb="9">
      <t>セイカ</t>
    </rPh>
    <phoneticPr fontId="4"/>
  </si>
  <si>
    <t>　８．この事業について受けた協力等</t>
    <rPh sb="5" eb="7">
      <t>ジギョウ</t>
    </rPh>
    <rPh sb="11" eb="12">
      <t>ウ</t>
    </rPh>
    <rPh sb="14" eb="16">
      <t>キョウリョク</t>
    </rPh>
    <rPh sb="16" eb="17">
      <t>トウ</t>
    </rPh>
    <phoneticPr fontId="4"/>
  </si>
  <si>
    <t>助成対象活動実績報告書（委託先用）</t>
    <rPh sb="0" eb="2">
      <t>ジョセイ</t>
    </rPh>
    <rPh sb="2" eb="4">
      <t>タイショウ</t>
    </rPh>
    <rPh sb="4" eb="6">
      <t>カツドウ</t>
    </rPh>
    <rPh sb="6" eb="8">
      <t>ジッセキ</t>
    </rPh>
    <rPh sb="8" eb="11">
      <t>ホウコクショ</t>
    </rPh>
    <rPh sb="12" eb="14">
      <t>イタク</t>
    </rPh>
    <rPh sb="14" eb="15">
      <t>サキ</t>
    </rPh>
    <rPh sb="15" eb="16">
      <t>ヨウ</t>
    </rPh>
    <phoneticPr fontId="19"/>
  </si>
  <si>
    <t>品名</t>
    <rPh sb="0" eb="2">
      <t>ヒンメイ</t>
    </rPh>
    <phoneticPr fontId="19"/>
  </si>
  <si>
    <t>単価(円)</t>
    <rPh sb="0" eb="2">
      <t>タンカ</t>
    </rPh>
    <rPh sb="3" eb="4">
      <t>エン</t>
    </rPh>
    <phoneticPr fontId="19"/>
  </si>
  <si>
    <t>証憑番号</t>
    <rPh sb="0" eb="4">
      <t>ショウヒョウバンゴウ</t>
    </rPh>
    <phoneticPr fontId="4"/>
  </si>
  <si>
    <t>発　注
年月日</t>
    <rPh sb="0" eb="1">
      <t>ハッ</t>
    </rPh>
    <rPh sb="2" eb="3">
      <t>チュウ</t>
    </rPh>
    <rPh sb="4" eb="7">
      <t>ネンガッピ</t>
    </rPh>
    <phoneticPr fontId="4"/>
  </si>
  <si>
    <t>引　取
年月日</t>
    <rPh sb="0" eb="1">
      <t>イン</t>
    </rPh>
    <rPh sb="2" eb="3">
      <t>ト</t>
    </rPh>
    <rPh sb="4" eb="7">
      <t>ネンガッピ</t>
    </rPh>
    <phoneticPr fontId="4"/>
  </si>
  <si>
    <t>支　払
年月日</t>
    <rPh sb="0" eb="1">
      <t>シ</t>
    </rPh>
    <rPh sb="2" eb="3">
      <t>フツ</t>
    </rPh>
    <rPh sb="4" eb="7">
      <t>ネンガッピ</t>
    </rPh>
    <phoneticPr fontId="4"/>
  </si>
  <si>
    <t>予算額（円）</t>
    <rPh sb="0" eb="3">
      <t>ヨサンガク</t>
    </rPh>
    <rPh sb="4" eb="5">
      <t>エン</t>
    </rPh>
    <phoneticPr fontId="4"/>
  </si>
  <si>
    <t>決算額（円）</t>
    <rPh sb="0" eb="3">
      <t>ケッサンガク</t>
    </rPh>
    <rPh sb="4" eb="5">
      <t>エン</t>
    </rPh>
    <phoneticPr fontId="15"/>
  </si>
  <si>
    <t>業務
番号</t>
    <rPh sb="0" eb="2">
      <t>ギョウム</t>
    </rPh>
    <rPh sb="3" eb="5">
      <t>バンゴウ</t>
    </rPh>
    <phoneticPr fontId="19"/>
  </si>
  <si>
    <t>期間</t>
    <rPh sb="0" eb="2">
      <t>キカン</t>
    </rPh>
    <phoneticPr fontId="4"/>
  </si>
  <si>
    <t>～</t>
    <phoneticPr fontId="4"/>
  </si>
  <si>
    <t>時間</t>
    <rPh sb="0" eb="2">
      <t>ジカン</t>
    </rPh>
    <phoneticPr fontId="4"/>
  </si>
  <si>
    <t>人</t>
    <rPh sb="0" eb="1">
      <t>ヒト</t>
    </rPh>
    <phoneticPr fontId="4"/>
  </si>
  <si>
    <t>収入額の内訳を記載ください</t>
    <rPh sb="0" eb="3">
      <t>シュウニュウガク</t>
    </rPh>
    <rPh sb="4" eb="6">
      <t>ウチワケ</t>
    </rPh>
    <rPh sb="7" eb="9">
      <t>キサイ</t>
    </rPh>
    <phoneticPr fontId="4"/>
  </si>
  <si>
    <t>再委託費</t>
    <rPh sb="0" eb="1">
      <t>サイ</t>
    </rPh>
    <rPh sb="1" eb="4">
      <t>イタクヒ</t>
    </rPh>
    <phoneticPr fontId="15"/>
  </si>
  <si>
    <t>【助成対象経費内訳】</t>
    <rPh sb="7" eb="9">
      <t>ウチワケ</t>
    </rPh>
    <phoneticPr fontId="19"/>
  </si>
  <si>
    <t>支出</t>
    <rPh sb="0" eb="2">
      <t>シシュツ</t>
    </rPh>
    <phoneticPr fontId="4"/>
  </si>
  <si>
    <t>品名</t>
    <rPh sb="0" eb="2">
      <t>ヒンメイ</t>
    </rPh>
    <phoneticPr fontId="4"/>
  </si>
  <si>
    <t>備考</t>
    <rPh sb="0" eb="2">
      <t>ビコウ</t>
    </rPh>
    <phoneticPr fontId="4"/>
  </si>
  <si>
    <t>単価(円)</t>
    <rPh sb="0" eb="2">
      <t>タンカ</t>
    </rPh>
    <rPh sb="3" eb="4">
      <t>エン</t>
    </rPh>
    <phoneticPr fontId="4"/>
  </si>
  <si>
    <t>課税区分</t>
    <rPh sb="0" eb="4">
      <t>カゼイ</t>
    </rPh>
    <phoneticPr fontId="4"/>
  </si>
  <si>
    <t>発注年月日</t>
    <rPh sb="0" eb="5">
      <t>ハッチュウネンガッピ</t>
    </rPh>
    <phoneticPr fontId="4"/>
  </si>
  <si>
    <t>引取年月日</t>
    <rPh sb="0" eb="2">
      <t>ヒキトリ</t>
    </rPh>
    <rPh sb="2" eb="5">
      <t>ネンガッピ</t>
    </rPh>
    <phoneticPr fontId="4"/>
  </si>
  <si>
    <t>支払年月日</t>
    <rPh sb="0" eb="5">
      <t>シハライネンガッピ</t>
    </rPh>
    <phoneticPr fontId="4"/>
  </si>
  <si>
    <t>証憑番号</t>
    <rPh sb="0" eb="4">
      <t>ショウヒョウバンゴウ</t>
    </rPh>
    <phoneticPr fontId="4"/>
  </si>
  <si>
    <t>小計</t>
    <rPh sb="0" eb="2">
      <t>ショウケイ</t>
    </rPh>
    <phoneticPr fontId="4"/>
  </si>
  <si>
    <t>番号</t>
    <rPh sb="0" eb="2">
      <t>バンゴウ</t>
    </rPh>
    <phoneticPr fontId="4"/>
  </si>
  <si>
    <t>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</si>
</sst>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 &quot;¥&quot;* #,##0_ ;_ &quot;¥&quot;* \-#,##0_ ;_ &quot;¥&quot;* &quot;-&quot;_ ;_ @_ "/>
    <numFmt numFmtId="176" formatCode="#,##0_ ;[Red]\-#,##0\ "/>
    <numFmt numFmtId="177" formatCode="#,##0_ "/>
    <numFmt numFmtId="178" formatCode="&quot;外&quot;#&quot;件&quot;;;"/>
    <numFmt numFmtId="179" formatCode="yyyy/m/d;@"/>
    <numFmt numFmtId="180" formatCode="000"/>
    <numFmt numFmtId="181" formatCode="0.00_ ;[Red]\-0.00\ "/>
    <numFmt numFmtId="182" formatCode="#,##0_);[Red]\(#,##0\)"/>
    <numFmt numFmtId="183" formatCode="0_);[Red]\(0\)"/>
    <numFmt numFmtId="184" formatCode="[$-F800]dddd\,\ mmmm\ dd\,\ yyyy"/>
    <numFmt numFmtId="185" formatCode="#,##0.0_ ;[Red]\-#,##0.0\ "/>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10"/>
      <color rgb="FF000000"/>
      <name val="Times New Roman"/>
      <family val="1"/>
    </font>
    <font>
      <sz val="11"/>
      <color theme="1"/>
      <name val="ＭＳ ゴシック"/>
      <family val="3"/>
      <charset val="128"/>
    </font>
    <font>
      <sz val="14"/>
      <color theme="1"/>
      <name val="ＭＳ ゴシック"/>
      <family val="3"/>
      <charset val="128"/>
    </font>
    <font>
      <sz val="14"/>
      <color theme="1"/>
      <name val="游ゴシック"/>
      <family val="3"/>
      <charset val="128"/>
    </font>
    <font>
      <b/>
      <sz val="14"/>
      <color rgb="FFFF0000"/>
      <name val="ＭＳ ゴシック"/>
      <family val="3"/>
      <charset val="128"/>
    </font>
    <font>
      <sz val="6"/>
      <name val="ＭＳ Ｐゴシック"/>
      <family val="3"/>
      <charset val="128"/>
      <scheme val="minor"/>
    </font>
    <font>
      <sz val="8"/>
      <name val="ＭＳ ゴシック"/>
      <family val="3"/>
      <charset val="128"/>
    </font>
    <font>
      <sz val="14"/>
      <name val="ＭＳ ゴシック"/>
      <family val="3"/>
      <charset val="128"/>
    </font>
    <font>
      <b/>
      <sz val="14"/>
      <name val="ＭＳ ゴシック"/>
      <family val="3"/>
      <charset val="128"/>
    </font>
    <font>
      <sz val="6"/>
      <name val="游ゴシック"/>
      <family val="3"/>
      <charset val="128"/>
    </font>
    <font>
      <sz val="12"/>
      <name val="ＭＳ ゴシック"/>
      <family val="3"/>
      <charset val="128"/>
    </font>
    <font>
      <sz val="10"/>
      <name val="ＭＳ ゴシック"/>
      <family val="3"/>
      <charset val="128"/>
    </font>
    <font>
      <sz val="9"/>
      <color theme="1"/>
      <name val="ＭＳ ゴシック"/>
      <family val="3"/>
      <charset val="128"/>
    </font>
    <font>
      <b/>
      <sz val="14"/>
      <color theme="1"/>
      <name val="ＭＳ ゴシック"/>
      <family val="3"/>
      <charset val="128"/>
    </font>
    <font>
      <u/>
      <sz val="11"/>
      <color theme="10"/>
      <name val="ＭＳ Ｐゴシック"/>
      <family val="3"/>
      <charset val="128"/>
      <scheme val="minor"/>
    </font>
    <font>
      <sz val="11"/>
      <name val="ＭＳ ゴシック"/>
      <family val="3"/>
      <charset val="128"/>
    </font>
    <font>
      <b/>
      <sz val="11"/>
      <color theme="1"/>
      <name val="ＭＳ ゴシック"/>
      <family val="3"/>
      <charset val="128"/>
    </font>
    <font>
      <sz val="10"/>
      <color theme="1"/>
      <name val="ＭＳ ゴシック"/>
      <family val="3"/>
      <charset val="128"/>
    </font>
    <font>
      <sz val="16"/>
      <color theme="1"/>
      <name val="ＭＳ ゴシック"/>
      <family val="3"/>
      <charset val="128"/>
    </font>
    <font>
      <sz val="18"/>
      <color theme="1"/>
      <name val="ＭＳ ゴシック"/>
      <family val="3"/>
      <charset val="128"/>
    </font>
    <font>
      <sz val="16"/>
      <color rgb="FFFF0000"/>
      <name val="ＭＳ ゴシック"/>
      <family val="3"/>
      <charset val="128"/>
    </font>
    <font>
      <sz val="11"/>
      <color rgb="FFFF0000"/>
      <name val="ＭＳ ゴシック"/>
      <family val="3"/>
      <charset val="128"/>
    </font>
    <font>
      <b/>
      <sz val="20"/>
      <color theme="1"/>
      <name val="ＭＳ ゴシック"/>
      <family val="3"/>
      <charset val="128"/>
    </font>
    <font>
      <sz val="14"/>
      <name val="ＭＳ Ｐゴシック"/>
      <family val="3"/>
      <charset val="128"/>
    </font>
    <font>
      <sz val="14"/>
      <name val="ＭＳ Ｐゴシック"/>
      <family val="3"/>
      <charset val="128"/>
      <scheme val="minor"/>
    </font>
    <font>
      <b/>
      <sz val="9"/>
      <color theme="1"/>
      <name val="ＭＳ ゴシック"/>
      <family val="3"/>
      <charset val="128"/>
    </font>
    <font>
      <sz val="7"/>
      <color theme="1"/>
      <name val="ＭＳ ゴシック"/>
      <family val="3"/>
      <charset val="128"/>
    </font>
    <font>
      <sz val="10"/>
      <color theme="0" tint="-0.499984740745262"/>
      <name val="ＭＳ ゴシック"/>
      <family val="3"/>
      <charset val="128"/>
    </font>
    <font>
      <b/>
      <sz val="12"/>
      <color theme="1"/>
      <name val="ＭＳ ゴシック"/>
      <family val="3"/>
      <charset val="128"/>
    </font>
  </fonts>
  <fills count="14">
    <fill>
      <patternFill patternType="none"/>
    </fill>
    <fill>
      <patternFill patternType="gray125"/>
    </fill>
    <fill>
      <patternFill patternType="solid">
        <fgColor rgb="FFEAEAEA"/>
        <bgColor indexed="64"/>
      </patternFill>
    </fill>
    <fill>
      <patternFill patternType="solid">
        <fgColor rgb="FFCCFFFF"/>
        <bgColor indexed="64"/>
      </patternFill>
    </fill>
    <fill>
      <patternFill patternType="solid">
        <fgColor theme="2"/>
        <bgColor indexed="64"/>
      </patternFill>
    </fill>
    <fill>
      <patternFill patternType="solid">
        <fgColor rgb="FFC0C0C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s>
  <borders count="14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style="hair">
        <color indexed="64"/>
      </right>
      <top/>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bottom style="hair">
        <color indexed="64"/>
      </bottom>
      <diagonal/>
    </border>
    <border>
      <left style="dotted">
        <color indexed="64"/>
      </left>
      <right style="hair">
        <color indexed="64"/>
      </right>
      <top/>
      <bottom/>
      <diagonal/>
    </border>
    <border>
      <left style="dotted">
        <color indexed="64"/>
      </left>
      <right style="hair">
        <color indexed="64"/>
      </right>
      <top style="hair">
        <color indexed="64"/>
      </top>
      <bottom/>
      <diagonal/>
    </border>
    <border>
      <left style="dotted">
        <color indexed="64"/>
      </left>
      <right style="hair">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thin">
        <color indexed="64"/>
      </bottom>
      <diagonal/>
    </border>
    <border>
      <left style="dotted">
        <color indexed="64"/>
      </left>
      <right style="dotted">
        <color indexed="64"/>
      </right>
      <top/>
      <bottom style="hair">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style="dotted">
        <color indexed="64"/>
      </left>
      <right style="dotted">
        <color indexed="64"/>
      </right>
      <top/>
      <bottom/>
      <diagonal/>
    </border>
    <border>
      <left/>
      <right style="hair">
        <color indexed="64"/>
      </right>
      <top style="thin">
        <color indexed="64"/>
      </top>
      <bottom/>
      <diagonal/>
    </border>
    <border>
      <left/>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diagonal/>
    </border>
    <border>
      <left/>
      <right style="hair">
        <color indexed="64"/>
      </right>
      <top style="hair">
        <color indexed="64"/>
      </top>
      <bottom style="medium">
        <color indexed="64"/>
      </bottom>
      <diagonal/>
    </border>
    <border>
      <left style="medium">
        <color indexed="64"/>
      </left>
      <right style="thin">
        <color indexed="64"/>
      </right>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double">
        <color indexed="64"/>
      </top>
      <bottom style="double">
        <color indexed="64"/>
      </bottom>
      <diagonal/>
    </border>
    <border>
      <left style="hair">
        <color indexed="64"/>
      </left>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medium">
        <color indexed="64"/>
      </left>
      <right/>
      <top style="double">
        <color indexed="64"/>
      </top>
      <bottom/>
      <diagonal/>
    </border>
    <border>
      <left/>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style="double">
        <color indexed="64"/>
      </bottom>
      <diagonal/>
    </border>
    <border>
      <left/>
      <right style="medium">
        <color indexed="64"/>
      </right>
      <top style="double">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style="hair">
        <color indexed="64"/>
      </right>
      <top/>
      <bottom style="thin">
        <color indexed="64"/>
      </bottom>
      <diagonal/>
    </border>
  </borders>
  <cellStyleXfs count="9">
    <xf numFmtId="0" fontId="0" fillId="0" borderId="0">
      <alignment vertical="center"/>
    </xf>
    <xf numFmtId="38" fontId="3" fillId="0" borderId="0" applyFont="0" applyFill="0" applyBorder="0" applyAlignment="0" applyProtection="0"/>
    <xf numFmtId="0" fontId="8" fillId="0" borderId="0">
      <alignment vertical="center"/>
    </xf>
    <xf numFmtId="0" fontId="3" fillId="0" borderId="0"/>
    <xf numFmtId="0" fontId="10" fillId="0" borderId="0"/>
    <xf numFmtId="0" fontId="24" fillId="0" borderId="0" applyNumberFormat="0" applyFill="0" applyBorder="0" applyAlignment="0" applyProtection="0">
      <alignment vertical="center"/>
    </xf>
    <xf numFmtId="0" fontId="2" fillId="0" borderId="0">
      <alignment vertical="center"/>
    </xf>
    <xf numFmtId="38" fontId="8" fillId="0" borderId="0" applyFont="0" applyFill="0" applyBorder="0" applyAlignment="0" applyProtection="0">
      <alignment vertical="center"/>
    </xf>
    <xf numFmtId="0" fontId="1" fillId="0" borderId="0">
      <alignment vertical="center"/>
    </xf>
  </cellStyleXfs>
  <cellXfs count="692">
    <xf numFmtId="0" fontId="0" fillId="0" borderId="0" xfId="0">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11" fillId="0" borderId="0" xfId="4" applyFont="1" applyAlignment="1">
      <alignment vertical="center"/>
    </xf>
    <xf numFmtId="0" fontId="11" fillId="0" borderId="0" xfId="4" applyFont="1" applyAlignment="1">
      <alignment vertical="center" wrapText="1"/>
    </xf>
    <xf numFmtId="0" fontId="11" fillId="0" borderId="0" xfId="4" applyFont="1" applyAlignment="1">
      <alignment vertical="top" wrapText="1"/>
    </xf>
    <xf numFmtId="0" fontId="12" fillId="0" borderId="0" xfId="4" applyFont="1" applyAlignment="1">
      <alignment vertical="center"/>
    </xf>
    <xf numFmtId="0" fontId="13" fillId="0" borderId="0" xfId="4" applyFont="1" applyAlignment="1">
      <alignment vertical="center"/>
    </xf>
    <xf numFmtId="0" fontId="14" fillId="0" borderId="0" xfId="4" applyFont="1" applyAlignment="1">
      <alignment vertical="center" wrapText="1"/>
    </xf>
    <xf numFmtId="176" fontId="16" fillId="2" borderId="7" xfId="4" applyNumberFormat="1" applyFont="1" applyFill="1" applyBorder="1" applyAlignment="1">
      <alignment vertical="center" wrapText="1"/>
    </xf>
    <xf numFmtId="176" fontId="17" fillId="2" borderId="6" xfId="4" applyNumberFormat="1" applyFont="1" applyFill="1" applyBorder="1" applyAlignment="1">
      <alignment vertical="center"/>
    </xf>
    <xf numFmtId="0" fontId="12" fillId="2" borderId="8" xfId="4" applyFont="1" applyFill="1" applyBorder="1" applyAlignment="1">
      <alignment vertical="center" textRotation="255"/>
    </xf>
    <xf numFmtId="176" fontId="16" fillId="2" borderId="4" xfId="4" applyNumberFormat="1" applyFont="1" applyFill="1" applyBorder="1" applyAlignment="1">
      <alignment vertical="center" wrapText="1"/>
    </xf>
    <xf numFmtId="176" fontId="17" fillId="2" borderId="0" xfId="4" applyNumberFormat="1" applyFont="1" applyFill="1" applyAlignment="1">
      <alignment vertical="center"/>
    </xf>
    <xf numFmtId="176" fontId="18" fillId="2" borderId="19" xfId="4" quotePrefix="1" applyNumberFormat="1" applyFont="1" applyFill="1" applyBorder="1" applyAlignment="1">
      <alignment vertical="center"/>
    </xf>
    <xf numFmtId="0" fontId="12" fillId="0" borderId="0" xfId="4" applyFont="1" applyAlignment="1">
      <alignment vertical="center" wrapText="1"/>
    </xf>
    <xf numFmtId="176" fontId="18" fillId="2" borderId="4" xfId="4" applyNumberFormat="1" applyFont="1" applyFill="1" applyBorder="1" applyAlignment="1">
      <alignment vertical="center"/>
    </xf>
    <xf numFmtId="0" fontId="17" fillId="2" borderId="26" xfId="4" applyFont="1" applyFill="1" applyBorder="1" applyAlignment="1">
      <alignment horizontal="right" vertical="center" wrapText="1"/>
    </xf>
    <xf numFmtId="177" fontId="21" fillId="2" borderId="4" xfId="4" applyNumberFormat="1" applyFont="1" applyFill="1" applyBorder="1" applyAlignment="1">
      <alignment horizontal="center" vertical="center"/>
    </xf>
    <xf numFmtId="177" fontId="17" fillId="2" borderId="4" xfId="4" applyNumberFormat="1" applyFont="1" applyFill="1" applyBorder="1" applyAlignment="1">
      <alignment vertical="center"/>
    </xf>
    <xf numFmtId="0" fontId="21" fillId="4" borderId="7" xfId="4" applyFont="1" applyFill="1" applyBorder="1" applyAlignment="1">
      <alignment horizontal="center" vertical="center"/>
    </xf>
    <xf numFmtId="177" fontId="17" fillId="2" borderId="2" xfId="4" applyNumberFormat="1" applyFont="1" applyFill="1" applyBorder="1" applyAlignment="1">
      <alignment vertical="center"/>
    </xf>
    <xf numFmtId="0" fontId="21" fillId="4" borderId="2" xfId="4" applyFont="1" applyFill="1" applyBorder="1" applyAlignment="1">
      <alignment horizontal="center" vertical="center"/>
    </xf>
    <xf numFmtId="0" fontId="12" fillId="0" borderId="3" xfId="4" applyFont="1" applyBorder="1" applyAlignment="1">
      <alignment vertical="top" wrapText="1"/>
    </xf>
    <xf numFmtId="0" fontId="12" fillId="0" borderId="28" xfId="4" applyFont="1" applyBorder="1" applyAlignment="1" applyProtection="1">
      <alignment vertical="center"/>
      <protection locked="0"/>
    </xf>
    <xf numFmtId="14" fontId="12" fillId="0" borderId="29" xfId="4" applyNumberFormat="1" applyFont="1" applyBorder="1" applyAlignment="1" applyProtection="1">
      <alignment horizontal="center" vertical="center"/>
      <protection locked="0"/>
    </xf>
    <xf numFmtId="0" fontId="12" fillId="0" borderId="30" xfId="4" applyFont="1" applyBorder="1" applyAlignment="1">
      <alignment horizontal="center" vertical="center"/>
    </xf>
    <xf numFmtId="14" fontId="12" fillId="0" borderId="31" xfId="4" applyNumberFormat="1" applyFont="1" applyBorder="1" applyAlignment="1" applyProtection="1">
      <alignment horizontal="center" vertical="center"/>
      <protection locked="0"/>
    </xf>
    <xf numFmtId="0" fontId="12" fillId="0" borderId="33" xfId="4" applyFont="1" applyBorder="1" applyAlignment="1" applyProtection="1">
      <alignment vertical="center"/>
      <protection locked="0"/>
    </xf>
    <xf numFmtId="0" fontId="12" fillId="0" borderId="3" xfId="4" applyFont="1" applyBorder="1" applyAlignment="1">
      <alignment vertical="top"/>
    </xf>
    <xf numFmtId="0" fontId="17" fillId="0" borderId="36" xfId="4" applyFont="1" applyBorder="1" applyAlignment="1" applyProtection="1">
      <alignment vertical="center" wrapText="1"/>
      <protection locked="0"/>
    </xf>
    <xf numFmtId="14" fontId="12" fillId="0" borderId="35" xfId="4" applyNumberFormat="1" applyFont="1" applyBorder="1" applyAlignment="1" applyProtection="1">
      <alignment horizontal="center" vertical="center"/>
      <protection locked="0"/>
    </xf>
    <xf numFmtId="0" fontId="12" fillId="0" borderId="37" xfId="4" applyFont="1" applyBorder="1" applyAlignment="1">
      <alignment horizontal="center" vertical="center"/>
    </xf>
    <xf numFmtId="14" fontId="12" fillId="0" borderId="38" xfId="4" applyNumberFormat="1" applyFont="1" applyBorder="1" applyAlignment="1" applyProtection="1">
      <alignment horizontal="center" vertical="center"/>
      <protection locked="0"/>
    </xf>
    <xf numFmtId="178" fontId="12" fillId="3" borderId="18" xfId="4" applyNumberFormat="1" applyFont="1" applyFill="1" applyBorder="1" applyAlignment="1" applyProtection="1">
      <alignment horizontal="center" vertical="center" shrinkToFit="1"/>
      <protection locked="0"/>
    </xf>
    <xf numFmtId="0" fontId="12" fillId="3" borderId="17" xfId="4" applyFont="1" applyFill="1" applyBorder="1" applyAlignment="1" applyProtection="1">
      <alignment vertical="center" wrapText="1" shrinkToFit="1"/>
      <protection locked="0"/>
    </xf>
    <xf numFmtId="0" fontId="12" fillId="3" borderId="13" xfId="4" applyFont="1" applyFill="1" applyBorder="1" applyAlignment="1" applyProtection="1">
      <alignment horizontal="right" vertical="center" wrapText="1" shrinkToFit="1"/>
      <protection locked="0"/>
    </xf>
    <xf numFmtId="179" fontId="12" fillId="3" borderId="18" xfId="4" applyNumberFormat="1" applyFont="1" applyFill="1" applyBorder="1" applyAlignment="1" applyProtection="1">
      <alignment horizontal="center" vertical="center"/>
      <protection locked="0"/>
    </xf>
    <xf numFmtId="0" fontId="12" fillId="2" borderId="21" xfId="4" applyFont="1" applyFill="1" applyBorder="1" applyAlignment="1">
      <alignment horizontal="center" vertical="center"/>
    </xf>
    <xf numFmtId="179" fontId="12" fillId="3" borderId="13" xfId="4" applyNumberFormat="1" applyFont="1" applyFill="1" applyBorder="1" applyAlignment="1" applyProtection="1">
      <alignment horizontal="center" vertical="center"/>
      <protection locked="0"/>
    </xf>
    <xf numFmtId="0" fontId="12" fillId="2" borderId="18" xfId="4" applyFont="1" applyFill="1" applyBorder="1" applyAlignment="1">
      <alignment vertical="center"/>
    </xf>
    <xf numFmtId="0" fontId="22" fillId="2" borderId="17" xfId="4" applyFont="1" applyFill="1" applyBorder="1" applyAlignment="1">
      <alignment horizontal="left" vertical="center"/>
    </xf>
    <xf numFmtId="0" fontId="22" fillId="2" borderId="13" xfId="4" applyFont="1" applyFill="1" applyBorder="1" applyAlignment="1">
      <alignment horizontal="right" vertical="center"/>
    </xf>
    <xf numFmtId="0" fontId="12" fillId="2" borderId="18" xfId="4" applyFont="1" applyFill="1" applyBorder="1" applyAlignment="1">
      <alignment horizontal="center" vertical="center"/>
    </xf>
    <xf numFmtId="0" fontId="12" fillId="2" borderId="13" xfId="4" applyFont="1" applyFill="1" applyBorder="1" applyAlignment="1">
      <alignment horizontal="center" vertical="center"/>
    </xf>
    <xf numFmtId="0" fontId="23" fillId="0" borderId="3" xfId="4" applyFont="1" applyBorder="1" applyAlignment="1">
      <alignment vertical="center" wrapText="1"/>
    </xf>
    <xf numFmtId="0" fontId="12" fillId="2" borderId="27" xfId="4" applyFont="1" applyFill="1" applyBorder="1" applyAlignment="1">
      <alignment horizontal="center" vertical="center"/>
    </xf>
    <xf numFmtId="0" fontId="12" fillId="0" borderId="3" xfId="4" applyFont="1" applyBorder="1" applyAlignment="1">
      <alignment vertical="center" wrapText="1"/>
    </xf>
    <xf numFmtId="0" fontId="11" fillId="2" borderId="34" xfId="4" applyFont="1" applyFill="1" applyBorder="1" applyAlignment="1">
      <alignment horizontal="center" vertical="center"/>
    </xf>
    <xf numFmtId="0" fontId="11" fillId="0" borderId="0" xfId="4" applyFont="1" applyAlignment="1">
      <alignment vertical="top"/>
    </xf>
    <xf numFmtId="0" fontId="17" fillId="2" borderId="9" xfId="4" applyFont="1" applyFill="1" applyBorder="1" applyAlignment="1">
      <alignment horizontal="center" vertical="center" wrapText="1"/>
    </xf>
    <xf numFmtId="0" fontId="17" fillId="2" borderId="27" xfId="4" applyFont="1" applyFill="1" applyBorder="1" applyAlignment="1">
      <alignment horizontal="center" vertical="center" wrapText="1"/>
    </xf>
    <xf numFmtId="0" fontId="25" fillId="2" borderId="9" xfId="4" applyFont="1" applyFill="1" applyBorder="1" applyAlignment="1">
      <alignment horizontal="center" vertical="center" wrapText="1"/>
    </xf>
    <xf numFmtId="0" fontId="26" fillId="0" borderId="0" xfId="4" applyFont="1" applyAlignment="1">
      <alignment vertical="top"/>
    </xf>
    <xf numFmtId="0" fontId="17" fillId="2" borderId="9" xfId="4" applyFont="1" applyFill="1" applyBorder="1" applyAlignment="1">
      <alignment horizontal="center" vertical="center"/>
    </xf>
    <xf numFmtId="0" fontId="17" fillId="2" borderId="8" xfId="4" applyFont="1" applyFill="1" applyBorder="1" applyAlignment="1">
      <alignment horizontal="center" vertical="center"/>
    </xf>
    <xf numFmtId="0" fontId="20" fillId="2" borderId="27" xfId="4" applyFont="1" applyFill="1" applyBorder="1" applyAlignment="1">
      <alignment horizontal="center" vertical="center" wrapText="1"/>
    </xf>
    <xf numFmtId="0" fontId="25" fillId="2" borderId="9" xfId="4" applyFont="1" applyFill="1" applyBorder="1" applyAlignment="1">
      <alignment horizontal="center" vertical="center"/>
    </xf>
    <xf numFmtId="0" fontId="17" fillId="0" borderId="8" xfId="4" applyFont="1" applyBorder="1" applyAlignment="1" applyProtection="1">
      <alignment vertical="center" wrapText="1"/>
      <protection locked="0"/>
    </xf>
    <xf numFmtId="180" fontId="27" fillId="2" borderId="8" xfId="4" applyNumberFormat="1" applyFont="1" applyFill="1" applyBorder="1" applyAlignment="1">
      <alignment horizontal="center" vertical="center"/>
    </xf>
    <xf numFmtId="0" fontId="12" fillId="0" borderId="8" xfId="4" applyFont="1" applyBorder="1" applyAlignment="1" applyProtection="1">
      <alignment horizontal="center" vertical="center"/>
      <protection locked="0"/>
    </xf>
    <xf numFmtId="0" fontId="12" fillId="2" borderId="8" xfId="4" applyFont="1" applyFill="1" applyBorder="1" applyAlignment="1">
      <alignment horizontal="center" vertical="center"/>
    </xf>
    <xf numFmtId="0" fontId="20" fillId="2" borderId="8" xfId="4" applyFont="1" applyFill="1" applyBorder="1" applyAlignment="1">
      <alignment horizontal="center" vertical="center"/>
    </xf>
    <xf numFmtId="49" fontId="11" fillId="0" borderId="0" xfId="4" applyNumberFormat="1" applyFont="1" applyAlignment="1">
      <alignment vertical="center"/>
    </xf>
    <xf numFmtId="0" fontId="29" fillId="0" borderId="0" xfId="4" applyFont="1" applyAlignment="1">
      <alignment vertical="center"/>
    </xf>
    <xf numFmtId="49" fontId="29" fillId="0" borderId="0" xfId="4" applyNumberFormat="1" applyFont="1" applyAlignment="1">
      <alignment vertical="center"/>
    </xf>
    <xf numFmtId="0" fontId="29" fillId="0" borderId="0" xfId="4" applyFont="1" applyAlignment="1">
      <alignment vertical="center" wrapText="1"/>
    </xf>
    <xf numFmtId="0" fontId="12" fillId="0" borderId="0" xfId="4" applyFont="1" applyAlignment="1">
      <alignment vertical="top" wrapText="1"/>
    </xf>
    <xf numFmtId="0" fontId="12" fillId="0" borderId="0" xfId="4" applyFont="1" applyAlignment="1">
      <alignment vertical="top"/>
    </xf>
    <xf numFmtId="0" fontId="30" fillId="0" borderId="0" xfId="4" applyFont="1" applyAlignment="1">
      <alignment vertical="center"/>
    </xf>
    <xf numFmtId="0" fontId="31" fillId="0" borderId="0" xfId="4" applyFont="1" applyAlignment="1">
      <alignment vertical="center"/>
    </xf>
    <xf numFmtId="0" fontId="11" fillId="0" borderId="0" xfId="0" applyFont="1">
      <alignment vertical="center"/>
    </xf>
    <xf numFmtId="0" fontId="32" fillId="0" borderId="0" xfId="0" applyFont="1">
      <alignment vertical="center"/>
    </xf>
    <xf numFmtId="0" fontId="26" fillId="0" borderId="0" xfId="0" applyFont="1">
      <alignment vertical="center"/>
    </xf>
    <xf numFmtId="0" fontId="26" fillId="0" borderId="0" xfId="0" applyFont="1" applyAlignment="1">
      <alignment vertical="center" shrinkToFit="1"/>
    </xf>
    <xf numFmtId="176" fontId="26" fillId="0" borderId="0" xfId="0" applyNumberFormat="1" applyFont="1" applyAlignment="1">
      <alignment horizontal="right" vertical="center" shrinkToFit="1"/>
    </xf>
    <xf numFmtId="176" fontId="26" fillId="0" borderId="0" xfId="0" applyNumberFormat="1" applyFont="1">
      <alignment vertical="center"/>
    </xf>
    <xf numFmtId="181" fontId="26" fillId="0" borderId="0" xfId="0" applyNumberFormat="1" applyFont="1" applyAlignment="1">
      <alignment vertical="center" shrinkToFit="1"/>
    </xf>
    <xf numFmtId="176" fontId="23" fillId="0" borderId="0" xfId="7" applyNumberFormat="1" applyFont="1" applyBorder="1" applyAlignment="1" applyProtection="1">
      <alignment horizontal="center" vertical="center"/>
    </xf>
    <xf numFmtId="0" fontId="12" fillId="0" borderId="0" xfId="0" applyFont="1">
      <alignment vertical="center"/>
    </xf>
    <xf numFmtId="0" fontId="12" fillId="0" borderId="0" xfId="0" applyFont="1" applyAlignment="1">
      <alignment horizontal="right" vertical="center" shrinkToFit="1"/>
    </xf>
    <xf numFmtId="0" fontId="12" fillId="0" borderId="0" xfId="0" applyFont="1" applyAlignment="1">
      <alignment vertical="center" shrinkToFit="1"/>
    </xf>
    <xf numFmtId="0" fontId="12" fillId="3" borderId="6" xfId="0" applyFont="1" applyFill="1" applyBorder="1" applyAlignment="1">
      <alignment vertical="center" wrapText="1" shrinkToFit="1"/>
    </xf>
    <xf numFmtId="176" fontId="12" fillId="0" borderId="0" xfId="0" applyNumberFormat="1" applyFont="1" applyAlignment="1">
      <alignment horizontal="right" vertical="center" shrinkToFit="1"/>
    </xf>
    <xf numFmtId="0" fontId="23" fillId="0" borderId="0" xfId="0" applyFont="1">
      <alignment vertical="center"/>
    </xf>
    <xf numFmtId="176" fontId="12" fillId="0" borderId="0" xfId="0" applyNumberFormat="1" applyFont="1" applyAlignment="1">
      <alignment horizontal="right" shrinkToFit="1"/>
    </xf>
    <xf numFmtId="176" fontId="12" fillId="0" borderId="0" xfId="0" applyNumberFormat="1" applyFont="1">
      <alignment vertical="center"/>
    </xf>
    <xf numFmtId="181" fontId="12" fillId="0" borderId="0" xfId="0" applyNumberFormat="1" applyFont="1" applyAlignment="1">
      <alignment vertical="center" shrinkToFit="1"/>
    </xf>
    <xf numFmtId="176" fontId="23" fillId="0" borderId="0" xfId="7" applyNumberFormat="1" applyFont="1" applyBorder="1" applyAlignment="1" applyProtection="1">
      <alignment vertical="center"/>
    </xf>
    <xf numFmtId="176" fontId="12" fillId="0" borderId="0" xfId="7" applyNumberFormat="1" applyFont="1" applyBorder="1" applyAlignment="1" applyProtection="1">
      <alignment horizontal="center" vertical="center"/>
    </xf>
    <xf numFmtId="0" fontId="23" fillId="6" borderId="8" xfId="0" applyFont="1" applyFill="1" applyBorder="1">
      <alignment vertical="center"/>
    </xf>
    <xf numFmtId="176" fontId="23" fillId="0" borderId="8" xfId="7" applyNumberFormat="1" applyFont="1" applyFill="1" applyBorder="1" applyAlignment="1" applyProtection="1">
      <alignment horizontal="left" vertical="center" wrapText="1"/>
      <protection locked="0"/>
    </xf>
    <xf numFmtId="176" fontId="23" fillId="0" borderId="0" xfId="0" applyNumberFormat="1" applyFont="1" applyAlignment="1">
      <alignment horizontal="right" shrinkToFit="1"/>
    </xf>
    <xf numFmtId="176" fontId="23" fillId="0" borderId="0" xfId="0" applyNumberFormat="1" applyFont="1">
      <alignment vertical="center"/>
    </xf>
    <xf numFmtId="181" fontId="23" fillId="0" borderId="0" xfId="0" applyNumberFormat="1" applyFont="1" applyAlignment="1">
      <alignment vertical="center" shrinkToFit="1"/>
    </xf>
    <xf numFmtId="0" fontId="23" fillId="0" borderId="0" xfId="0" applyFont="1" applyAlignment="1">
      <alignment vertical="center" shrinkToFit="1"/>
    </xf>
    <xf numFmtId="0" fontId="12" fillId="0" borderId="0" xfId="2" applyFont="1">
      <alignment vertical="center"/>
    </xf>
    <xf numFmtId="0" fontId="23" fillId="5" borderId="51" xfId="2" applyFont="1" applyFill="1" applyBorder="1">
      <alignment vertical="center"/>
    </xf>
    <xf numFmtId="0" fontId="23" fillId="5" borderId="52" xfId="2" applyFont="1" applyFill="1" applyBorder="1">
      <alignment vertical="center"/>
    </xf>
    <xf numFmtId="0" fontId="23" fillId="5" borderId="53" xfId="2" applyFont="1" applyFill="1" applyBorder="1" applyAlignment="1">
      <alignment vertical="center" shrinkToFit="1"/>
    </xf>
    <xf numFmtId="0" fontId="23" fillId="5" borderId="1" xfId="2" applyFont="1" applyFill="1" applyBorder="1">
      <alignment vertical="center"/>
    </xf>
    <xf numFmtId="0" fontId="23" fillId="5" borderId="2" xfId="2" applyFont="1" applyFill="1" applyBorder="1">
      <alignment vertical="center"/>
    </xf>
    <xf numFmtId="181" fontId="23" fillId="0" borderId="0" xfId="7" applyNumberFormat="1" applyFont="1" applyBorder="1" applyAlignment="1" applyProtection="1">
      <alignment vertical="center" shrinkToFit="1"/>
    </xf>
    <xf numFmtId="0" fontId="23" fillId="5" borderId="10" xfId="2" applyFont="1" applyFill="1" applyBorder="1">
      <alignment vertical="center"/>
    </xf>
    <xf numFmtId="0" fontId="23" fillId="4" borderId="36" xfId="2" applyFont="1" applyFill="1" applyBorder="1" applyAlignment="1">
      <alignment horizontal="left" vertical="center"/>
    </xf>
    <xf numFmtId="0" fontId="23" fillId="4" borderId="54" xfId="2" applyFont="1" applyFill="1" applyBorder="1">
      <alignment vertical="center"/>
    </xf>
    <xf numFmtId="0" fontId="23" fillId="4" borderId="40" xfId="0" applyFont="1" applyFill="1" applyBorder="1" applyAlignment="1">
      <alignment vertical="center" shrinkToFit="1"/>
    </xf>
    <xf numFmtId="0" fontId="23" fillId="4" borderId="37" xfId="2" applyFont="1" applyFill="1" applyBorder="1" applyAlignment="1">
      <alignment horizontal="left" vertical="center"/>
    </xf>
    <xf numFmtId="0" fontId="23" fillId="4" borderId="35" xfId="2" applyFont="1" applyFill="1" applyBorder="1" applyAlignment="1">
      <alignment horizontal="left" vertical="center"/>
    </xf>
    <xf numFmtId="176" fontId="23" fillId="0" borderId="0" xfId="7" applyNumberFormat="1" applyFont="1" applyBorder="1" applyAlignment="1" applyProtection="1">
      <alignment horizontal="left" vertical="center"/>
    </xf>
    <xf numFmtId="181" fontId="23" fillId="0" borderId="0" xfId="7" applyNumberFormat="1" applyFont="1" applyBorder="1" applyAlignment="1" applyProtection="1">
      <alignment horizontal="left" vertical="center" shrinkToFit="1"/>
    </xf>
    <xf numFmtId="0" fontId="23" fillId="4" borderId="33" xfId="2" applyFont="1" applyFill="1" applyBorder="1" applyAlignment="1">
      <alignment horizontal="left" vertical="center"/>
    </xf>
    <xf numFmtId="0" fontId="23" fillId="4" borderId="16" xfId="2" applyFont="1" applyFill="1" applyBorder="1">
      <alignment vertical="center"/>
    </xf>
    <xf numFmtId="0" fontId="23" fillId="4" borderId="39" xfId="0" applyFont="1" applyFill="1" applyBorder="1" applyAlignment="1">
      <alignment vertical="center" shrinkToFit="1"/>
    </xf>
    <xf numFmtId="0" fontId="23" fillId="4" borderId="30" xfId="2" applyFont="1" applyFill="1" applyBorder="1" applyAlignment="1">
      <alignment horizontal="left" vertical="center"/>
    </xf>
    <xf numFmtId="0" fontId="23" fillId="4" borderId="29" xfId="2" applyFont="1" applyFill="1" applyBorder="1" applyAlignment="1">
      <alignment horizontal="left" vertical="center"/>
    </xf>
    <xf numFmtId="0" fontId="23" fillId="4" borderId="48" xfId="2" applyFont="1" applyFill="1" applyBorder="1" applyAlignment="1">
      <alignment horizontal="left" vertical="center"/>
    </xf>
    <xf numFmtId="0" fontId="23" fillId="4" borderId="55" xfId="2" applyFont="1" applyFill="1" applyBorder="1">
      <alignment vertical="center"/>
    </xf>
    <xf numFmtId="0" fontId="23" fillId="4" borderId="47" xfId="0" applyFont="1" applyFill="1" applyBorder="1" applyAlignment="1">
      <alignment vertical="center" shrinkToFit="1"/>
    </xf>
    <xf numFmtId="0" fontId="23" fillId="4" borderId="45" xfId="2" applyFont="1" applyFill="1" applyBorder="1" applyAlignment="1">
      <alignment horizontal="left" vertical="center"/>
    </xf>
    <xf numFmtId="0" fontId="23" fillId="4" borderId="44" xfId="2" applyFont="1" applyFill="1" applyBorder="1" applyAlignment="1">
      <alignment horizontal="left" vertical="center"/>
    </xf>
    <xf numFmtId="0" fontId="23" fillId="4" borderId="51" xfId="2" applyFont="1" applyFill="1" applyBorder="1" applyAlignment="1">
      <alignment horizontal="left" vertical="center"/>
    </xf>
    <xf numFmtId="0" fontId="23" fillId="4" borderId="53" xfId="0" applyFont="1" applyFill="1" applyBorder="1" applyAlignment="1">
      <alignment vertical="center" shrinkToFit="1"/>
    </xf>
    <xf numFmtId="0" fontId="23" fillId="4" borderId="1" xfId="2" applyFont="1" applyFill="1" applyBorder="1" applyAlignment="1">
      <alignment horizontal="left" vertical="center"/>
    </xf>
    <xf numFmtId="0" fontId="23" fillId="4" borderId="2" xfId="2" applyFont="1" applyFill="1" applyBorder="1" applyAlignment="1">
      <alignment horizontal="left" vertical="center"/>
    </xf>
    <xf numFmtId="0" fontId="23" fillId="4" borderId="56" xfId="2" applyFont="1" applyFill="1" applyBorder="1" applyAlignment="1">
      <alignment horizontal="left" vertical="center"/>
    </xf>
    <xf numFmtId="0" fontId="23" fillId="4" borderId="39" xfId="0" applyFont="1" applyFill="1" applyBorder="1">
      <alignment vertical="center"/>
    </xf>
    <xf numFmtId="0" fontId="23" fillId="4" borderId="38" xfId="2" applyFont="1" applyFill="1" applyBorder="1" applyAlignment="1">
      <alignment vertical="center" shrinkToFit="1"/>
    </xf>
    <xf numFmtId="0" fontId="23" fillId="0" borderId="8" xfId="0" applyFont="1" applyBorder="1" applyAlignment="1">
      <alignment horizontal="center" vertical="center" shrinkToFit="1"/>
    </xf>
    <xf numFmtId="0" fontId="23" fillId="4" borderId="50" xfId="2" applyFont="1" applyFill="1" applyBorder="1" applyAlignment="1">
      <alignment horizontal="left" vertical="center"/>
    </xf>
    <xf numFmtId="0" fontId="23" fillId="4" borderId="57" xfId="0" applyFont="1" applyFill="1" applyBorder="1">
      <alignment vertical="center"/>
    </xf>
    <xf numFmtId="0" fontId="23" fillId="4" borderId="58" xfId="2" applyFont="1" applyFill="1" applyBorder="1" applyAlignment="1">
      <alignment vertical="center" shrinkToFit="1"/>
    </xf>
    <xf numFmtId="0" fontId="23" fillId="4" borderId="59" xfId="2" applyFont="1" applyFill="1" applyBorder="1" applyAlignment="1">
      <alignment horizontal="left" vertical="center"/>
    </xf>
    <xf numFmtId="0" fontId="23" fillId="4" borderId="22" xfId="2" applyFont="1" applyFill="1" applyBorder="1" applyAlignment="1">
      <alignment horizontal="left" vertical="center"/>
    </xf>
    <xf numFmtId="0" fontId="23" fillId="3" borderId="8" xfId="0" applyFont="1" applyFill="1" applyBorder="1" applyAlignment="1">
      <alignment horizontal="center" vertical="center"/>
    </xf>
    <xf numFmtId="0" fontId="23" fillId="4" borderId="20" xfId="2" applyFont="1" applyFill="1" applyBorder="1" applyAlignment="1">
      <alignment horizontal="left" vertical="center"/>
    </xf>
    <xf numFmtId="0" fontId="23" fillId="4" borderId="21" xfId="2" applyFont="1" applyFill="1" applyBorder="1">
      <alignment vertical="center"/>
    </xf>
    <xf numFmtId="0" fontId="23" fillId="4" borderId="23" xfId="0" applyFont="1" applyFill="1" applyBorder="1" applyAlignment="1">
      <alignment vertical="center" shrinkToFit="1"/>
    </xf>
    <xf numFmtId="0" fontId="23" fillId="4" borderId="17" xfId="2" applyFont="1" applyFill="1" applyBorder="1" applyAlignment="1">
      <alignment horizontal="left" vertical="center"/>
    </xf>
    <xf numFmtId="0" fontId="23" fillId="4" borderId="18" xfId="2" applyFont="1" applyFill="1" applyBorder="1" applyAlignment="1">
      <alignment horizontal="left" vertical="center"/>
    </xf>
    <xf numFmtId="0" fontId="23" fillId="4" borderId="43" xfId="2" applyFont="1" applyFill="1" applyBorder="1" applyAlignment="1">
      <alignment horizontal="left" vertical="center"/>
    </xf>
    <xf numFmtId="0" fontId="23" fillId="0" borderId="1" xfId="2" applyFont="1" applyBorder="1">
      <alignment vertical="center"/>
    </xf>
    <xf numFmtId="0" fontId="23" fillId="0" borderId="0" xfId="2" applyFont="1" applyAlignment="1">
      <alignment horizontal="left" vertical="center"/>
    </xf>
    <xf numFmtId="0" fontId="23" fillId="0" borderId="0" xfId="2" applyFont="1" applyAlignment="1">
      <alignment horizontal="left" vertical="center" shrinkToFit="1"/>
    </xf>
    <xf numFmtId="176" fontId="23" fillId="0" borderId="0" xfId="7" applyNumberFormat="1" applyFont="1" applyFill="1" applyBorder="1" applyAlignment="1" applyProtection="1">
      <alignment vertical="center"/>
    </xf>
    <xf numFmtId="182" fontId="23" fillId="0" borderId="0" xfId="7" applyNumberFormat="1" applyFont="1" applyBorder="1" applyAlignment="1" applyProtection="1">
      <alignment horizontal="left" vertical="center" wrapText="1"/>
    </xf>
    <xf numFmtId="176" fontId="23" fillId="0" borderId="0" xfId="7" applyNumberFormat="1" applyFont="1" applyBorder="1" applyAlignment="1" applyProtection="1">
      <alignment horizontal="left" vertical="center" shrinkToFit="1"/>
    </xf>
    <xf numFmtId="176" fontId="23" fillId="0" borderId="0" xfId="7" applyNumberFormat="1" applyFont="1" applyBorder="1" applyAlignment="1" applyProtection="1">
      <alignment horizontal="left" vertical="center" wrapText="1"/>
    </xf>
    <xf numFmtId="0" fontId="23" fillId="5" borderId="1" xfId="0" applyFont="1" applyFill="1" applyBorder="1" applyAlignment="1">
      <alignment horizontal="center" vertical="center" shrinkToFit="1"/>
    </xf>
    <xf numFmtId="176" fontId="23" fillId="5" borderId="1" xfId="0" applyNumberFormat="1" applyFont="1" applyFill="1" applyBorder="1" applyAlignment="1">
      <alignment horizontal="center" vertical="center" shrinkToFit="1"/>
    </xf>
    <xf numFmtId="181" fontId="23" fillId="5" borderId="1" xfId="0" applyNumberFormat="1" applyFont="1" applyFill="1" applyBorder="1" applyAlignment="1">
      <alignment horizontal="right" vertical="center" shrinkToFit="1"/>
    </xf>
    <xf numFmtId="176" fontId="23" fillId="5" borderId="1" xfId="0" applyNumberFormat="1" applyFont="1" applyFill="1" applyBorder="1" applyAlignment="1">
      <alignment horizontal="right" vertical="center" shrinkToFit="1"/>
    </xf>
    <xf numFmtId="0" fontId="23" fillId="2" borderId="11" xfId="0" applyFont="1" applyFill="1" applyBorder="1">
      <alignment vertical="center"/>
    </xf>
    <xf numFmtId="0" fontId="23" fillId="2" borderId="1" xfId="0" applyFont="1" applyFill="1" applyBorder="1">
      <alignment vertical="center"/>
    </xf>
    <xf numFmtId="0" fontId="23" fillId="2" borderId="1" xfId="0" applyFont="1" applyFill="1" applyBorder="1" applyAlignment="1">
      <alignment vertical="center" shrinkToFit="1"/>
    </xf>
    <xf numFmtId="176" fontId="23" fillId="2" borderId="1" xfId="7" applyNumberFormat="1" applyFont="1" applyFill="1" applyBorder="1" applyAlignment="1" applyProtection="1">
      <alignment horizontal="right" vertical="center"/>
    </xf>
    <xf numFmtId="0" fontId="12" fillId="0" borderId="0" xfId="0" applyFont="1" applyAlignment="1">
      <alignment horizontal="center" vertical="center"/>
    </xf>
    <xf numFmtId="0" fontId="12" fillId="2" borderId="3" xfId="0" applyFont="1" applyFill="1" applyBorder="1">
      <alignment vertical="center"/>
    </xf>
    <xf numFmtId="0" fontId="12" fillId="0" borderId="54" xfId="0" applyFont="1" applyBorder="1" applyAlignment="1" applyProtection="1">
      <alignment vertical="center" shrinkToFit="1"/>
      <protection locked="0"/>
    </xf>
    <xf numFmtId="176" fontId="12" fillId="0" borderId="54" xfId="0" applyNumberFormat="1" applyFont="1" applyBorder="1" applyAlignment="1" applyProtection="1">
      <alignment horizontal="right" vertical="center" shrinkToFit="1"/>
      <protection locked="0"/>
    </xf>
    <xf numFmtId="183" fontId="12" fillId="0" borderId="54" xfId="7" applyNumberFormat="1" applyFont="1" applyBorder="1" applyAlignment="1" applyProtection="1">
      <alignment horizontal="right" vertical="center"/>
      <protection locked="0"/>
    </xf>
    <xf numFmtId="176" fontId="12" fillId="0" borderId="54" xfId="0" applyNumberFormat="1" applyFont="1" applyBorder="1" applyProtection="1">
      <alignment vertical="center"/>
      <protection locked="0"/>
    </xf>
    <xf numFmtId="176" fontId="12" fillId="0" borderId="54" xfId="0" applyNumberFormat="1" applyFont="1" applyBorder="1" applyAlignment="1" applyProtection="1">
      <alignment horizontal="right" vertical="center"/>
      <protection locked="0"/>
    </xf>
    <xf numFmtId="181" fontId="12" fillId="0" borderId="54" xfId="0" applyNumberFormat="1" applyFont="1" applyBorder="1" applyAlignment="1" applyProtection="1">
      <alignment horizontal="right" vertical="center" shrinkToFit="1"/>
      <protection locked="0"/>
    </xf>
    <xf numFmtId="176" fontId="12" fillId="3" borderId="40" xfId="0" applyNumberFormat="1" applyFont="1" applyFill="1" applyBorder="1" applyAlignment="1">
      <alignment horizontal="right" vertical="center" shrinkToFit="1"/>
    </xf>
    <xf numFmtId="176" fontId="12" fillId="3" borderId="8" xfId="0" applyNumberFormat="1" applyFont="1" applyFill="1" applyBorder="1">
      <alignment vertical="center"/>
    </xf>
    <xf numFmtId="0" fontId="12" fillId="0" borderId="16" xfId="0" applyFont="1" applyBorder="1" applyAlignment="1" applyProtection="1">
      <alignment vertical="center" shrinkToFit="1"/>
      <protection locked="0"/>
    </xf>
    <xf numFmtId="176" fontId="12" fillId="0" borderId="16" xfId="0" applyNumberFormat="1" applyFont="1" applyBorder="1" applyAlignment="1" applyProtection="1">
      <alignment horizontal="right" vertical="center" shrinkToFit="1"/>
      <protection locked="0"/>
    </xf>
    <xf numFmtId="183" fontId="12" fillId="0" borderId="16" xfId="7" applyNumberFormat="1" applyFont="1" applyBorder="1" applyAlignment="1" applyProtection="1">
      <alignment horizontal="right" vertical="center"/>
      <protection locked="0"/>
    </xf>
    <xf numFmtId="176" fontId="12" fillId="0" borderId="16" xfId="0" applyNumberFormat="1" applyFont="1" applyBorder="1" applyProtection="1">
      <alignment vertical="center"/>
      <protection locked="0"/>
    </xf>
    <xf numFmtId="176" fontId="12" fillId="0" borderId="16" xfId="0" applyNumberFormat="1" applyFont="1" applyBorder="1" applyAlignment="1" applyProtection="1">
      <alignment horizontal="right" vertical="center"/>
      <protection locked="0"/>
    </xf>
    <xf numFmtId="181" fontId="12" fillId="0" borderId="16" xfId="0" applyNumberFormat="1" applyFont="1" applyBorder="1" applyAlignment="1" applyProtection="1">
      <alignment horizontal="right" vertical="center" shrinkToFit="1"/>
      <protection locked="0"/>
    </xf>
    <xf numFmtId="176" fontId="12" fillId="3" borderId="39" xfId="0" applyNumberFormat="1" applyFont="1" applyFill="1" applyBorder="1" applyAlignment="1">
      <alignment horizontal="right" vertical="center" shrinkToFit="1"/>
    </xf>
    <xf numFmtId="0" fontId="12" fillId="2" borderId="5" xfId="0" applyFont="1" applyFill="1" applyBorder="1">
      <alignment vertical="center"/>
    </xf>
    <xf numFmtId="0" fontId="12" fillId="0" borderId="6" xfId="0" applyFont="1" applyBorder="1" applyAlignment="1">
      <alignment vertical="center" shrinkToFit="1"/>
    </xf>
    <xf numFmtId="0" fontId="12" fillId="0" borderId="60" xfId="0" applyFont="1" applyBorder="1" applyAlignment="1" applyProtection="1">
      <alignment vertical="center" shrinkToFit="1"/>
      <protection locked="0"/>
    </xf>
    <xf numFmtId="176" fontId="12" fillId="0" borderId="60" xfId="0" applyNumberFormat="1" applyFont="1" applyBorder="1" applyAlignment="1" applyProtection="1">
      <alignment horizontal="right" vertical="center" shrinkToFit="1"/>
      <protection locked="0"/>
    </xf>
    <xf numFmtId="183" fontId="12" fillId="0" borderId="60" xfId="7" applyNumberFormat="1" applyFont="1" applyBorder="1" applyAlignment="1" applyProtection="1">
      <alignment horizontal="right" vertical="center"/>
      <protection locked="0"/>
    </xf>
    <xf numFmtId="176" fontId="12" fillId="0" borderId="60" xfId="0" applyNumberFormat="1" applyFont="1" applyBorder="1" applyProtection="1">
      <alignment vertical="center"/>
      <protection locked="0"/>
    </xf>
    <xf numFmtId="176" fontId="12" fillId="0" borderId="60" xfId="0" applyNumberFormat="1" applyFont="1" applyBorder="1" applyAlignment="1" applyProtection="1">
      <alignment horizontal="right" vertical="center"/>
      <protection locked="0"/>
    </xf>
    <xf numFmtId="181" fontId="12" fillId="0" borderId="60" xfId="0" applyNumberFormat="1" applyFont="1" applyBorder="1" applyAlignment="1" applyProtection="1">
      <alignment horizontal="right" vertical="center" shrinkToFit="1"/>
      <protection locked="0"/>
    </xf>
    <xf numFmtId="176" fontId="12" fillId="3" borderId="57" xfId="0" applyNumberFormat="1" applyFont="1" applyFill="1" applyBorder="1" applyAlignment="1">
      <alignment horizontal="right" vertical="center" shrinkToFit="1"/>
    </xf>
    <xf numFmtId="0" fontId="12" fillId="2" borderId="1" xfId="0" applyFont="1" applyFill="1" applyBorder="1">
      <alignment vertical="center"/>
    </xf>
    <xf numFmtId="0" fontId="12" fillId="2" borderId="1" xfId="0" applyFont="1" applyFill="1" applyBorder="1" applyAlignment="1">
      <alignment vertical="center" shrinkToFit="1"/>
    </xf>
    <xf numFmtId="176" fontId="12" fillId="2" borderId="1" xfId="0" applyNumberFormat="1" applyFont="1" applyFill="1" applyBorder="1" applyAlignment="1">
      <alignment horizontal="right" vertical="center" shrinkToFit="1"/>
    </xf>
    <xf numFmtId="183" fontId="12" fillId="2" borderId="1" xfId="7" applyNumberFormat="1" applyFont="1" applyFill="1" applyBorder="1" applyAlignment="1" applyProtection="1">
      <alignment horizontal="right" vertical="center"/>
    </xf>
    <xf numFmtId="176" fontId="12" fillId="2" borderId="1" xfId="0" applyNumberFormat="1" applyFont="1" applyFill="1" applyBorder="1">
      <alignment vertical="center"/>
    </xf>
    <xf numFmtId="176" fontId="12" fillId="2" borderId="1" xfId="0" applyNumberFormat="1" applyFont="1" applyFill="1" applyBorder="1" applyAlignment="1">
      <alignment horizontal="right" vertical="center"/>
    </xf>
    <xf numFmtId="181" fontId="12" fillId="2" borderId="1" xfId="0" applyNumberFormat="1" applyFont="1" applyFill="1" applyBorder="1" applyAlignment="1">
      <alignment horizontal="right" vertical="center" shrinkToFit="1"/>
    </xf>
    <xf numFmtId="176" fontId="12" fillId="0" borderId="0" xfId="0" applyNumberFormat="1" applyFont="1" applyAlignment="1">
      <alignment horizontal="center" vertical="center"/>
    </xf>
    <xf numFmtId="0" fontId="12" fillId="0" borderId="1" xfId="0" applyFont="1" applyBorder="1" applyAlignment="1">
      <alignment vertical="center" shrinkToFit="1"/>
    </xf>
    <xf numFmtId="176" fontId="26" fillId="0" borderId="0" xfId="0" applyNumberFormat="1" applyFont="1" applyAlignment="1">
      <alignment vertical="center" shrinkToFit="1"/>
    </xf>
    <xf numFmtId="176" fontId="12" fillId="3" borderId="16" xfId="0" applyNumberFormat="1" applyFont="1" applyFill="1" applyBorder="1" applyAlignment="1">
      <alignment horizontal="right" vertical="center" shrinkToFit="1"/>
    </xf>
    <xf numFmtId="176" fontId="12" fillId="3" borderId="55" xfId="0" applyNumberFormat="1" applyFont="1" applyFill="1" applyBorder="1" applyAlignment="1">
      <alignment horizontal="right" vertical="center" shrinkToFit="1"/>
    </xf>
    <xf numFmtId="176" fontId="12" fillId="3" borderId="61" xfId="0" applyNumberFormat="1" applyFont="1" applyFill="1" applyBorder="1" applyAlignment="1">
      <alignment horizontal="right" vertical="center" shrinkToFit="1"/>
    </xf>
    <xf numFmtId="176" fontId="12" fillId="2" borderId="21" xfId="0" applyNumberFormat="1" applyFont="1" applyFill="1" applyBorder="1" applyAlignment="1">
      <alignment horizontal="right" vertical="center" shrinkToFit="1"/>
    </xf>
    <xf numFmtId="0" fontId="12" fillId="0" borderId="55" xfId="0" applyFont="1" applyBorder="1" applyAlignment="1" applyProtection="1">
      <alignment vertical="center" shrinkToFit="1"/>
      <protection locked="0"/>
    </xf>
    <xf numFmtId="176" fontId="12" fillId="0" borderId="55" xfId="0" applyNumberFormat="1" applyFont="1" applyBorder="1" applyAlignment="1" applyProtection="1">
      <alignment horizontal="right" vertical="center" shrinkToFit="1"/>
      <protection locked="0"/>
    </xf>
    <xf numFmtId="183" fontId="12" fillId="0" borderId="55" xfId="7" applyNumberFormat="1" applyFont="1" applyBorder="1" applyAlignment="1" applyProtection="1">
      <alignment horizontal="right" vertical="center"/>
      <protection locked="0"/>
    </xf>
    <xf numFmtId="176" fontId="12" fillId="0" borderId="55" xfId="0" applyNumberFormat="1" applyFont="1" applyBorder="1" applyProtection="1">
      <alignment vertical="center"/>
      <protection locked="0"/>
    </xf>
    <xf numFmtId="176" fontId="12" fillId="0" borderId="55" xfId="0" applyNumberFormat="1" applyFont="1" applyBorder="1" applyAlignment="1" applyProtection="1">
      <alignment horizontal="right" vertical="center"/>
      <protection locked="0"/>
    </xf>
    <xf numFmtId="181" fontId="12" fillId="0" borderId="55" xfId="0" applyNumberFormat="1" applyFont="1" applyBorder="1" applyAlignment="1" applyProtection="1">
      <alignment horizontal="right" vertical="center" shrinkToFit="1"/>
      <protection locked="0"/>
    </xf>
    <xf numFmtId="176" fontId="12" fillId="3" borderId="47" xfId="0" applyNumberFormat="1" applyFont="1" applyFill="1" applyBorder="1" applyAlignment="1">
      <alignment horizontal="right" vertical="center" shrinkToFit="1"/>
    </xf>
    <xf numFmtId="0" fontId="23" fillId="5" borderId="62" xfId="0" applyFont="1" applyFill="1" applyBorder="1" applyAlignment="1">
      <alignment horizontal="center" vertical="center" shrinkToFit="1"/>
    </xf>
    <xf numFmtId="0" fontId="23" fillId="5" borderId="63" xfId="0" applyFont="1" applyFill="1" applyBorder="1" applyAlignment="1">
      <alignment horizontal="center" vertical="center" shrinkToFit="1"/>
    </xf>
    <xf numFmtId="176" fontId="23" fillId="5" borderId="63" xfId="0" applyNumberFormat="1" applyFont="1" applyFill="1" applyBorder="1" applyAlignment="1">
      <alignment horizontal="center" vertical="center" shrinkToFit="1"/>
    </xf>
    <xf numFmtId="181" fontId="23" fillId="5" borderId="63" xfId="0" applyNumberFormat="1" applyFont="1" applyFill="1" applyBorder="1" applyAlignment="1">
      <alignment horizontal="center" vertical="center" shrinkToFit="1"/>
    </xf>
    <xf numFmtId="0" fontId="23" fillId="5" borderId="64" xfId="0" applyFont="1" applyFill="1" applyBorder="1" applyAlignment="1">
      <alignment horizontal="center" vertical="center" shrinkToFit="1"/>
    </xf>
    <xf numFmtId="0" fontId="23" fillId="5" borderId="42" xfId="0" applyFont="1" applyFill="1" applyBorder="1">
      <alignment vertical="center"/>
    </xf>
    <xf numFmtId="0" fontId="23" fillId="5" borderId="41" xfId="0" applyFont="1" applyFill="1" applyBorder="1" applyAlignment="1">
      <alignment horizontal="center" vertical="center" shrinkToFit="1"/>
    </xf>
    <xf numFmtId="0" fontId="23" fillId="5" borderId="15" xfId="0" applyFont="1" applyFill="1" applyBorder="1">
      <alignment vertical="center"/>
    </xf>
    <xf numFmtId="0" fontId="23" fillId="2" borderId="41" xfId="0" applyFont="1" applyFill="1" applyBorder="1">
      <alignment vertical="center"/>
    </xf>
    <xf numFmtId="0" fontId="12" fillId="5" borderId="15" xfId="0" applyFont="1" applyFill="1" applyBorder="1">
      <alignment vertical="center"/>
    </xf>
    <xf numFmtId="0" fontId="12" fillId="0" borderId="49" xfId="0" applyFont="1" applyBorder="1" applyAlignment="1" applyProtection="1">
      <alignment horizontal="center" vertical="center" shrinkToFit="1"/>
      <protection locked="0"/>
    </xf>
    <xf numFmtId="0" fontId="12" fillId="0" borderId="65" xfId="0" applyFont="1" applyBorder="1" applyAlignment="1" applyProtection="1">
      <alignment horizontal="center" vertical="center" shrinkToFit="1"/>
      <protection locked="0"/>
    </xf>
    <xf numFmtId="0" fontId="12" fillId="2" borderId="41" xfId="0" applyFont="1" applyFill="1" applyBorder="1">
      <alignment vertical="center"/>
    </xf>
    <xf numFmtId="0" fontId="12" fillId="0" borderId="66" xfId="0" applyFont="1" applyBorder="1" applyAlignment="1" applyProtection="1">
      <alignment horizontal="center" vertical="center" shrinkToFit="1"/>
      <protection locked="0"/>
    </xf>
    <xf numFmtId="0" fontId="12" fillId="2" borderId="41" xfId="0" applyFont="1" applyFill="1" applyBorder="1" applyAlignment="1">
      <alignment vertical="center" shrinkToFit="1"/>
    </xf>
    <xf numFmtId="0" fontId="12" fillId="0" borderId="46" xfId="0" applyFont="1" applyBorder="1" applyAlignment="1" applyProtection="1">
      <alignment horizontal="center" vertical="center" shrinkToFit="1"/>
      <protection locked="0"/>
    </xf>
    <xf numFmtId="0" fontId="12" fillId="0" borderId="61" xfId="0" applyFont="1" applyBorder="1" applyAlignment="1" applyProtection="1">
      <alignment vertical="center" shrinkToFit="1"/>
      <protection locked="0"/>
    </xf>
    <xf numFmtId="176" fontId="12" fillId="0" borderId="61" xfId="0" applyNumberFormat="1" applyFont="1" applyBorder="1" applyAlignment="1" applyProtection="1">
      <alignment horizontal="right" vertical="center" shrinkToFit="1"/>
      <protection locked="0"/>
    </xf>
    <xf numFmtId="183" fontId="12" fillId="0" borderId="61" xfId="7" applyNumberFormat="1" applyFont="1" applyBorder="1" applyAlignment="1" applyProtection="1">
      <alignment horizontal="right" vertical="center"/>
      <protection locked="0"/>
    </xf>
    <xf numFmtId="176" fontId="12" fillId="0" borderId="61" xfId="0" applyNumberFormat="1" applyFont="1" applyBorder="1" applyProtection="1">
      <alignment vertical="center"/>
      <protection locked="0"/>
    </xf>
    <xf numFmtId="176" fontId="12" fillId="0" borderId="61" xfId="0" applyNumberFormat="1" applyFont="1" applyBorder="1" applyAlignment="1" applyProtection="1">
      <alignment horizontal="right" vertical="center"/>
      <protection locked="0"/>
    </xf>
    <xf numFmtId="181" fontId="12" fillId="0" borderId="61" xfId="0" applyNumberFormat="1" applyFont="1" applyBorder="1" applyAlignment="1" applyProtection="1">
      <alignment horizontal="right" vertical="center" shrinkToFit="1"/>
      <protection locked="0"/>
    </xf>
    <xf numFmtId="176" fontId="12" fillId="3" borderId="68" xfId="0" applyNumberFormat="1" applyFont="1" applyFill="1" applyBorder="1" applyAlignment="1">
      <alignment horizontal="right" vertical="center" shrinkToFit="1"/>
    </xf>
    <xf numFmtId="0" fontId="12" fillId="0" borderId="69" xfId="0" applyFont="1" applyBorder="1" applyAlignment="1" applyProtection="1">
      <alignment horizontal="center" vertical="center" shrinkToFit="1"/>
      <protection locked="0"/>
    </xf>
    <xf numFmtId="0" fontId="12" fillId="2" borderId="6" xfId="0" applyFont="1" applyFill="1" applyBorder="1" applyAlignment="1">
      <alignment vertical="center" shrinkToFit="1"/>
    </xf>
    <xf numFmtId="176" fontId="12" fillId="2" borderId="6" xfId="0" applyNumberFormat="1" applyFont="1" applyFill="1" applyBorder="1" applyAlignment="1">
      <alignment horizontal="right" vertical="center" shrinkToFit="1"/>
    </xf>
    <xf numFmtId="183" fontId="12" fillId="2" borderId="6" xfId="7" applyNumberFormat="1" applyFont="1" applyFill="1" applyBorder="1" applyAlignment="1" applyProtection="1">
      <alignment horizontal="right" vertical="center"/>
    </xf>
    <xf numFmtId="176" fontId="12" fillId="2" borderId="6" xfId="0" applyNumberFormat="1" applyFont="1" applyFill="1" applyBorder="1">
      <alignment vertical="center"/>
    </xf>
    <xf numFmtId="176" fontId="12" fillId="2" borderId="6" xfId="0" applyNumberFormat="1" applyFont="1" applyFill="1" applyBorder="1" applyAlignment="1">
      <alignment horizontal="right" vertical="center"/>
    </xf>
    <xf numFmtId="181" fontId="12" fillId="2" borderId="6" xfId="0" applyNumberFormat="1" applyFont="1" applyFill="1" applyBorder="1" applyAlignment="1">
      <alignment horizontal="right" vertical="center" shrinkToFit="1"/>
    </xf>
    <xf numFmtId="0" fontId="23" fillId="4" borderId="67" xfId="2" applyFont="1" applyFill="1" applyBorder="1">
      <alignment vertical="center"/>
    </xf>
    <xf numFmtId="0" fontId="12" fillId="5" borderId="42" xfId="0" applyFont="1" applyFill="1" applyBorder="1">
      <alignment vertical="center"/>
    </xf>
    <xf numFmtId="0" fontId="23" fillId="4" borderId="57" xfId="0" applyFont="1" applyFill="1" applyBorder="1" applyAlignment="1">
      <alignment vertical="center" shrinkToFit="1"/>
    </xf>
    <xf numFmtId="0" fontId="7" fillId="0" borderId="6" xfId="0" applyFont="1" applyBorder="1">
      <alignment vertical="center"/>
    </xf>
    <xf numFmtId="0" fontId="12" fillId="0" borderId="70" xfId="0" applyFont="1" applyBorder="1" applyAlignment="1" applyProtection="1">
      <alignment vertical="center" shrinkToFit="1"/>
      <protection locked="0"/>
    </xf>
    <xf numFmtId="0" fontId="12" fillId="0" borderId="71" xfId="0" applyFont="1" applyBorder="1" applyAlignment="1" applyProtection="1">
      <alignment vertical="center" shrinkToFit="1"/>
      <protection locked="0"/>
    </xf>
    <xf numFmtId="0" fontId="12" fillId="0" borderId="72" xfId="0" applyFont="1" applyBorder="1" applyAlignment="1" applyProtection="1">
      <alignment vertical="center" shrinkToFit="1"/>
      <protection locked="0"/>
    </xf>
    <xf numFmtId="176" fontId="12" fillId="3" borderId="67" xfId="0" applyNumberFormat="1" applyFont="1" applyFill="1" applyBorder="1" applyAlignment="1">
      <alignment horizontal="right" vertical="center" shrinkToFit="1"/>
    </xf>
    <xf numFmtId="176" fontId="12" fillId="3" borderId="53" xfId="0" applyNumberFormat="1" applyFont="1" applyFill="1" applyBorder="1" applyAlignment="1">
      <alignment horizontal="right" vertical="center" shrinkToFit="1"/>
    </xf>
    <xf numFmtId="176" fontId="12" fillId="3" borderId="71" xfId="0" applyNumberFormat="1" applyFont="1" applyFill="1" applyBorder="1" applyAlignment="1">
      <alignment horizontal="right" vertical="center" shrinkToFit="1"/>
    </xf>
    <xf numFmtId="0" fontId="33" fillId="0" borderId="73" xfId="3" applyFont="1" applyBorder="1" applyAlignment="1">
      <alignment horizontal="left" vertical="center" shrinkToFit="1"/>
    </xf>
    <xf numFmtId="0" fontId="12" fillId="0" borderId="74" xfId="0" applyFont="1" applyBorder="1" applyAlignment="1" applyProtection="1">
      <alignment vertical="center" shrinkToFit="1"/>
      <protection locked="0"/>
    </xf>
    <xf numFmtId="0" fontId="12" fillId="0" borderId="73" xfId="0" applyFont="1" applyBorder="1" applyAlignment="1" applyProtection="1">
      <alignment vertical="center" shrinkToFit="1"/>
      <protection locked="0"/>
    </xf>
    <xf numFmtId="0" fontId="12" fillId="0" borderId="75" xfId="0" applyFont="1" applyBorder="1" applyAlignment="1" applyProtection="1">
      <alignment vertical="center" shrinkToFit="1"/>
      <protection locked="0"/>
    </xf>
    <xf numFmtId="0" fontId="12" fillId="0" borderId="76" xfId="0" applyFont="1" applyBorder="1" applyAlignment="1" applyProtection="1">
      <alignment vertical="center" shrinkToFit="1"/>
      <protection locked="0"/>
    </xf>
    <xf numFmtId="0" fontId="12" fillId="2" borderId="17" xfId="0" applyFont="1" applyFill="1" applyBorder="1" applyAlignment="1">
      <alignment vertical="center" shrinkToFit="1"/>
    </xf>
    <xf numFmtId="0" fontId="12" fillId="0" borderId="77" xfId="0" applyFont="1" applyBorder="1" applyAlignment="1" applyProtection="1">
      <alignment vertical="center" shrinkToFit="1"/>
      <protection locked="0"/>
    </xf>
    <xf numFmtId="0" fontId="12" fillId="0" borderId="80" xfId="0" applyFont="1" applyBorder="1" applyAlignment="1" applyProtection="1">
      <alignment vertical="center" shrinkToFit="1"/>
      <protection locked="0"/>
    </xf>
    <xf numFmtId="0" fontId="12" fillId="0" borderId="81" xfId="0" applyFont="1" applyBorder="1" applyAlignment="1" applyProtection="1">
      <alignment vertical="center" shrinkToFit="1"/>
      <protection locked="0"/>
    </xf>
    <xf numFmtId="0" fontId="12" fillId="0" borderId="83" xfId="0" applyFont="1" applyBorder="1" applyAlignment="1" applyProtection="1">
      <alignment vertical="center" shrinkToFit="1"/>
      <protection locked="0"/>
    </xf>
    <xf numFmtId="0" fontId="12" fillId="0" borderId="84" xfId="0" applyFont="1" applyBorder="1" applyAlignment="1" applyProtection="1">
      <alignment vertical="center" shrinkToFit="1"/>
      <protection locked="0"/>
    </xf>
    <xf numFmtId="0" fontId="12" fillId="0" borderId="85" xfId="0" applyFont="1" applyBorder="1" applyAlignment="1" applyProtection="1">
      <alignment vertical="center" shrinkToFit="1"/>
      <protection locked="0"/>
    </xf>
    <xf numFmtId="0" fontId="12" fillId="0" borderId="86" xfId="0" applyFont="1" applyBorder="1" applyAlignment="1" applyProtection="1">
      <alignment vertical="center" shrinkToFit="1"/>
      <protection locked="0"/>
    </xf>
    <xf numFmtId="0" fontId="12" fillId="0" borderId="82" xfId="0" applyFont="1" applyBorder="1" applyAlignment="1" applyProtection="1">
      <alignment vertical="center" shrinkToFit="1"/>
      <protection locked="0"/>
    </xf>
    <xf numFmtId="0" fontId="12" fillId="0" borderId="87" xfId="0" applyFont="1" applyBorder="1" applyAlignment="1" applyProtection="1">
      <alignment vertical="center" shrinkToFit="1"/>
      <protection locked="0"/>
    </xf>
    <xf numFmtId="0" fontId="12" fillId="2" borderId="21" xfId="0" applyFont="1" applyFill="1" applyBorder="1" applyAlignment="1">
      <alignment vertical="center" shrinkToFit="1"/>
    </xf>
    <xf numFmtId="0" fontId="12" fillId="2" borderId="88" xfId="0" applyFont="1" applyFill="1" applyBorder="1" applyAlignment="1">
      <alignment vertical="center" shrinkToFit="1"/>
    </xf>
    <xf numFmtId="0" fontId="12" fillId="2" borderId="0" xfId="0" applyFont="1" applyFill="1">
      <alignment vertical="center"/>
    </xf>
    <xf numFmtId="176" fontId="12" fillId="3" borderId="54" xfId="0" applyNumberFormat="1" applyFont="1" applyFill="1" applyBorder="1" applyAlignment="1">
      <alignment horizontal="right" vertical="center" shrinkToFit="1"/>
    </xf>
    <xf numFmtId="176" fontId="12" fillId="3" borderId="0" xfId="0" applyNumberFormat="1" applyFont="1" applyFill="1">
      <alignment vertical="center"/>
    </xf>
    <xf numFmtId="0" fontId="12" fillId="0" borderId="92" xfId="0" applyFont="1" applyBorder="1" applyAlignment="1" applyProtection="1">
      <alignment vertical="center" shrinkToFit="1"/>
      <protection locked="0"/>
    </xf>
    <xf numFmtId="0" fontId="12" fillId="0" borderId="93" xfId="0" applyFont="1" applyBorder="1" applyAlignment="1" applyProtection="1">
      <alignment vertical="center" shrinkToFit="1"/>
      <protection locked="0"/>
    </xf>
    <xf numFmtId="0" fontId="12" fillId="0" borderId="52" xfId="0" applyFont="1" applyBorder="1" applyAlignment="1" applyProtection="1">
      <alignment vertical="center" shrinkToFit="1"/>
      <protection locked="0"/>
    </xf>
    <xf numFmtId="176" fontId="12" fillId="0" borderId="52" xfId="0" applyNumberFormat="1" applyFont="1" applyBorder="1" applyAlignment="1" applyProtection="1">
      <alignment horizontal="right" vertical="center" shrinkToFit="1"/>
      <protection locked="0"/>
    </xf>
    <xf numFmtId="183" fontId="12" fillId="0" borderId="52" xfId="7" applyNumberFormat="1" applyFont="1" applyBorder="1" applyAlignment="1" applyProtection="1">
      <alignment horizontal="right" vertical="center"/>
      <protection locked="0"/>
    </xf>
    <xf numFmtId="176" fontId="12" fillId="0" borderId="52" xfId="0" applyNumberFormat="1" applyFont="1" applyBorder="1" applyProtection="1">
      <alignment vertical="center"/>
      <protection locked="0"/>
    </xf>
    <xf numFmtId="176" fontId="12" fillId="0" borderId="52" xfId="0" applyNumberFormat="1" applyFont="1" applyBorder="1" applyAlignment="1" applyProtection="1">
      <alignment horizontal="right" vertical="center"/>
      <protection locked="0"/>
    </xf>
    <xf numFmtId="181" fontId="12" fillId="0" borderId="52" xfId="0" applyNumberFormat="1" applyFont="1" applyBorder="1" applyAlignment="1" applyProtection="1">
      <alignment horizontal="right" vertical="center" shrinkToFit="1"/>
      <protection locked="0"/>
    </xf>
    <xf numFmtId="0" fontId="12" fillId="0" borderId="41" xfId="0" applyFont="1" applyBorder="1" applyAlignment="1" applyProtection="1">
      <alignment horizontal="center" vertical="center" shrinkToFit="1"/>
      <protection locked="0"/>
    </xf>
    <xf numFmtId="0" fontId="12" fillId="0" borderId="94" xfId="0" applyFont="1" applyBorder="1" applyAlignment="1">
      <alignment vertical="center" shrinkToFit="1"/>
    </xf>
    <xf numFmtId="0" fontId="12" fillId="0" borderId="94" xfId="0" applyFont="1" applyBorder="1" applyAlignment="1" applyProtection="1">
      <alignment vertical="center" shrinkToFit="1"/>
      <protection locked="0"/>
    </xf>
    <xf numFmtId="176" fontId="12" fillId="0" borderId="94" xfId="0" applyNumberFormat="1" applyFont="1" applyBorder="1" applyAlignment="1" applyProtection="1">
      <alignment horizontal="right" vertical="center" shrinkToFit="1"/>
      <protection locked="0"/>
    </xf>
    <xf numFmtId="183" fontId="12" fillId="0" borderId="94" xfId="7" applyNumberFormat="1" applyFont="1" applyBorder="1" applyAlignment="1" applyProtection="1">
      <alignment horizontal="right" vertical="center"/>
      <protection locked="0"/>
    </xf>
    <xf numFmtId="176" fontId="12" fillId="0" borderId="94" xfId="0" applyNumberFormat="1" applyFont="1" applyBorder="1" applyProtection="1">
      <alignment vertical="center"/>
      <protection locked="0"/>
    </xf>
    <xf numFmtId="176" fontId="12" fillId="0" borderId="94" xfId="0" applyNumberFormat="1" applyFont="1" applyBorder="1" applyAlignment="1" applyProtection="1">
      <alignment horizontal="right" vertical="center"/>
      <protection locked="0"/>
    </xf>
    <xf numFmtId="181" fontId="12" fillId="0" borderId="94" xfId="0" applyNumberFormat="1" applyFont="1" applyBorder="1" applyAlignment="1" applyProtection="1">
      <alignment horizontal="right" vertical="center" shrinkToFit="1"/>
      <protection locked="0"/>
    </xf>
    <xf numFmtId="0" fontId="12" fillId="2" borderId="96" xfId="0" applyFont="1" applyFill="1" applyBorder="1">
      <alignment vertical="center"/>
    </xf>
    <xf numFmtId="0" fontId="12" fillId="2" borderId="95" xfId="0" applyFont="1" applyFill="1" applyBorder="1">
      <alignment vertical="center"/>
    </xf>
    <xf numFmtId="176" fontId="12" fillId="3" borderId="97" xfId="0" applyNumberFormat="1" applyFont="1" applyFill="1" applyBorder="1" applyAlignment="1">
      <alignment horizontal="right" vertical="center" shrinkToFit="1"/>
    </xf>
    <xf numFmtId="0" fontId="12" fillId="5" borderId="98" xfId="0" applyFont="1" applyFill="1" applyBorder="1">
      <alignment vertical="center"/>
    </xf>
    <xf numFmtId="0" fontId="12" fillId="5" borderId="89" xfId="0" applyFont="1" applyFill="1" applyBorder="1">
      <alignment vertical="center"/>
    </xf>
    <xf numFmtId="176" fontId="12" fillId="3" borderId="100" xfId="0" applyNumberFormat="1" applyFont="1" applyFill="1" applyBorder="1" applyAlignment="1">
      <alignment horizontal="right" vertical="center" shrinkToFit="1"/>
    </xf>
    <xf numFmtId="0" fontId="12" fillId="0" borderId="99" xfId="0" applyFont="1" applyBorder="1" applyAlignment="1" applyProtection="1">
      <alignment horizontal="center" vertical="center" shrinkToFit="1"/>
      <protection locked="0"/>
    </xf>
    <xf numFmtId="0" fontId="23" fillId="0" borderId="0" xfId="2" applyFont="1">
      <alignment vertical="center"/>
    </xf>
    <xf numFmtId="0" fontId="12" fillId="0" borderId="16" xfId="0" applyFont="1" applyBorder="1" applyAlignment="1">
      <alignment vertical="center" shrinkToFit="1"/>
    </xf>
    <xf numFmtId="0" fontId="12" fillId="0" borderId="61" xfId="0" applyFont="1" applyBorder="1" applyAlignment="1">
      <alignment vertical="center" shrinkToFit="1"/>
    </xf>
    <xf numFmtId="0" fontId="12" fillId="0" borderId="55" xfId="0" applyFont="1" applyBorder="1" applyAlignment="1">
      <alignment vertical="center" shrinkToFit="1"/>
    </xf>
    <xf numFmtId="0" fontId="12" fillId="7" borderId="12" xfId="0" applyFont="1" applyFill="1" applyBorder="1">
      <alignment vertical="center"/>
    </xf>
    <xf numFmtId="0" fontId="12" fillId="7" borderId="91" xfId="0" applyFont="1" applyFill="1" applyBorder="1" applyAlignment="1">
      <alignment vertical="center" shrinkToFit="1"/>
    </xf>
    <xf numFmtId="176" fontId="12" fillId="7" borderId="91" xfId="0" applyNumberFormat="1" applyFont="1" applyFill="1" applyBorder="1" applyAlignment="1">
      <alignment horizontal="right" vertical="center" shrinkToFit="1"/>
    </xf>
    <xf numFmtId="183" fontId="12" fillId="7" borderId="91" xfId="7" applyNumberFormat="1" applyFont="1" applyFill="1" applyBorder="1" applyAlignment="1" applyProtection="1">
      <alignment horizontal="right" vertical="center"/>
    </xf>
    <xf numFmtId="176" fontId="12" fillId="7" borderId="91" xfId="0" applyNumberFormat="1" applyFont="1" applyFill="1" applyBorder="1">
      <alignment vertical="center"/>
    </xf>
    <xf numFmtId="176" fontId="12" fillId="7" borderId="91" xfId="0" applyNumberFormat="1" applyFont="1" applyFill="1" applyBorder="1" applyAlignment="1">
      <alignment horizontal="right" vertical="center"/>
    </xf>
    <xf numFmtId="0" fontId="23" fillId="7" borderId="107" xfId="0" applyFont="1" applyFill="1" applyBorder="1">
      <alignment vertical="center"/>
    </xf>
    <xf numFmtId="0" fontId="12" fillId="7" borderId="108" xfId="0" applyFont="1" applyFill="1" applyBorder="1" applyAlignment="1">
      <alignment vertical="center" shrinkToFit="1"/>
    </xf>
    <xf numFmtId="176" fontId="12" fillId="7" borderId="108" xfId="0" applyNumberFormat="1" applyFont="1" applyFill="1" applyBorder="1" applyAlignment="1">
      <alignment horizontal="right" vertical="center" shrinkToFit="1"/>
    </xf>
    <xf numFmtId="176" fontId="12" fillId="3" borderId="60" xfId="0" applyNumberFormat="1" applyFont="1" applyFill="1" applyBorder="1" applyAlignment="1">
      <alignment horizontal="right" vertical="center" shrinkToFit="1"/>
    </xf>
    <xf numFmtId="0" fontId="23" fillId="4" borderId="107" xfId="2" applyFont="1" applyFill="1" applyBorder="1" applyAlignment="1">
      <alignment horizontal="left" vertical="center"/>
    </xf>
    <xf numFmtId="0" fontId="23" fillId="4" borderId="108" xfId="2" applyFont="1" applyFill="1" applyBorder="1">
      <alignment vertical="center"/>
    </xf>
    <xf numFmtId="0" fontId="23" fillId="4" borderId="109" xfId="0" applyFont="1" applyFill="1" applyBorder="1" applyAlignment="1">
      <alignment vertical="center" shrinkToFit="1"/>
    </xf>
    <xf numFmtId="0" fontId="23" fillId="5" borderId="106" xfId="2" applyFont="1" applyFill="1" applyBorder="1">
      <alignment vertical="center"/>
    </xf>
    <xf numFmtId="0" fontId="23" fillId="7" borderId="12" xfId="0" applyFont="1" applyFill="1" applyBorder="1">
      <alignment vertical="center"/>
    </xf>
    <xf numFmtId="0" fontId="12" fillId="7" borderId="108" xfId="0" applyFont="1" applyFill="1" applyBorder="1" applyAlignment="1" applyProtection="1">
      <alignment vertical="center" shrinkToFit="1"/>
      <protection locked="0"/>
    </xf>
    <xf numFmtId="176" fontId="12" fillId="7" borderId="108" xfId="0" applyNumberFormat="1" applyFont="1" applyFill="1" applyBorder="1" applyAlignment="1" applyProtection="1">
      <alignment horizontal="right" vertical="center" shrinkToFit="1"/>
      <protection locked="0"/>
    </xf>
    <xf numFmtId="183" fontId="12" fillId="7" borderId="108" xfId="7" applyNumberFormat="1" applyFont="1" applyFill="1" applyBorder="1" applyAlignment="1" applyProtection="1">
      <alignment horizontal="right" vertical="center"/>
      <protection locked="0"/>
    </xf>
    <xf numFmtId="176" fontId="12" fillId="7" borderId="108" xfId="0" applyNumberFormat="1" applyFont="1" applyFill="1" applyBorder="1" applyProtection="1">
      <alignment vertical="center"/>
      <protection locked="0"/>
    </xf>
    <xf numFmtId="176" fontId="12" fillId="7" borderId="108" xfId="0" applyNumberFormat="1" applyFont="1" applyFill="1" applyBorder="1" applyAlignment="1" applyProtection="1">
      <alignment horizontal="right" vertical="center"/>
      <protection locked="0"/>
    </xf>
    <xf numFmtId="0" fontId="12" fillId="8" borderId="114" xfId="0" applyFont="1" applyFill="1" applyBorder="1">
      <alignment vertical="center"/>
    </xf>
    <xf numFmtId="14" fontId="12" fillId="0" borderId="115" xfId="4" applyNumberFormat="1" applyFont="1" applyBorder="1" applyAlignment="1" applyProtection="1">
      <alignment horizontal="center" vertical="center"/>
      <protection locked="0"/>
    </xf>
    <xf numFmtId="0" fontId="12" fillId="0" borderId="116" xfId="4" applyFont="1" applyBorder="1" applyAlignment="1">
      <alignment horizontal="center" vertical="center"/>
    </xf>
    <xf numFmtId="14" fontId="12" fillId="0" borderId="117" xfId="4" applyNumberFormat="1" applyFont="1" applyBorder="1" applyAlignment="1" applyProtection="1">
      <alignment horizontal="center" vertical="center"/>
      <protection locked="0"/>
    </xf>
    <xf numFmtId="49" fontId="12" fillId="0" borderId="8" xfId="4" applyNumberFormat="1" applyFont="1" applyBorder="1" applyAlignment="1" applyProtection="1">
      <alignment horizontal="center" vertical="center"/>
      <protection locked="0"/>
    </xf>
    <xf numFmtId="0" fontId="35" fillId="0" borderId="0" xfId="0" applyFont="1">
      <alignment vertical="center"/>
    </xf>
    <xf numFmtId="0" fontId="17" fillId="0" borderId="54" xfId="0" applyFont="1" applyBorder="1" applyAlignment="1" applyProtection="1">
      <alignment vertical="center" wrapText="1" shrinkToFit="1"/>
      <protection locked="0"/>
    </xf>
    <xf numFmtId="176" fontId="17" fillId="0" borderId="54" xfId="0" applyNumberFormat="1" applyFont="1" applyBorder="1" applyAlignment="1" applyProtection="1">
      <alignment horizontal="right" vertical="center" shrinkToFit="1"/>
      <protection locked="0"/>
    </xf>
    <xf numFmtId="0" fontId="17" fillId="0" borderId="16" xfId="0" applyFont="1" applyBorder="1" applyAlignment="1" applyProtection="1">
      <alignment vertical="center" wrapText="1" shrinkToFit="1"/>
      <protection locked="0"/>
    </xf>
    <xf numFmtId="176" fontId="17" fillId="0" borderId="16" xfId="0" applyNumberFormat="1" applyFont="1" applyBorder="1" applyAlignment="1" applyProtection="1">
      <alignment horizontal="right" vertical="center" shrinkToFit="1"/>
      <protection locked="0"/>
    </xf>
    <xf numFmtId="0" fontId="12" fillId="7" borderId="109" xfId="0" applyFont="1" applyFill="1" applyBorder="1" applyAlignment="1" applyProtection="1">
      <alignment horizontal="center" vertical="center" shrinkToFit="1"/>
      <protection locked="0"/>
    </xf>
    <xf numFmtId="0" fontId="12" fillId="7" borderId="119" xfId="0" applyFont="1" applyFill="1" applyBorder="1" applyAlignment="1">
      <alignment vertical="center" shrinkToFit="1"/>
    </xf>
    <xf numFmtId="0" fontId="23" fillId="5" borderId="79" xfId="0" applyFont="1" applyFill="1" applyBorder="1" applyAlignment="1">
      <alignment horizontal="center" vertical="center" shrinkToFit="1"/>
    </xf>
    <xf numFmtId="0" fontId="12" fillId="0" borderId="120" xfId="0" applyFont="1" applyBorder="1" applyAlignment="1" applyProtection="1">
      <alignment horizontal="center" vertical="center" shrinkToFit="1"/>
      <protection locked="0"/>
    </xf>
    <xf numFmtId="0" fontId="12" fillId="0" borderId="121" xfId="0" applyFont="1" applyBorder="1" applyAlignment="1" applyProtection="1">
      <alignment horizontal="center" vertical="center" shrinkToFit="1"/>
      <protection locked="0"/>
    </xf>
    <xf numFmtId="0" fontId="12" fillId="0" borderId="122" xfId="0" applyFont="1" applyBorder="1" applyAlignment="1" applyProtection="1">
      <alignment horizontal="center" vertical="center" shrinkToFit="1"/>
      <protection locked="0"/>
    </xf>
    <xf numFmtId="0" fontId="12" fillId="7" borderId="124" xfId="0" applyFont="1" applyFill="1" applyBorder="1" applyAlignment="1" applyProtection="1">
      <alignment horizontal="center" vertical="center" shrinkToFit="1"/>
      <protection locked="0"/>
    </xf>
    <xf numFmtId="0" fontId="12" fillId="0" borderId="121" xfId="0" applyFont="1" applyBorder="1" applyAlignment="1">
      <alignment vertical="center" shrinkToFit="1"/>
    </xf>
    <xf numFmtId="0" fontId="12" fillId="0" borderId="122" xfId="0" applyFont="1" applyBorder="1" applyAlignment="1">
      <alignment vertical="center" shrinkToFit="1"/>
    </xf>
    <xf numFmtId="0" fontId="12" fillId="0" borderId="123" xfId="0" applyFont="1" applyBorder="1" applyAlignment="1">
      <alignment vertical="center" shrinkToFit="1"/>
    </xf>
    <xf numFmtId="0" fontId="12" fillId="7" borderId="126" xfId="0" applyFont="1" applyFill="1" applyBorder="1" applyAlignment="1">
      <alignment vertical="center" shrinkToFit="1"/>
    </xf>
    <xf numFmtId="0" fontId="23" fillId="5" borderId="127" xfId="0" applyFont="1" applyFill="1" applyBorder="1" applyAlignment="1">
      <alignment horizontal="center" vertical="center" shrinkToFit="1"/>
    </xf>
    <xf numFmtId="0" fontId="12" fillId="7" borderId="12" xfId="0" applyFont="1" applyFill="1" applyBorder="1" applyAlignment="1">
      <alignment vertical="center" shrinkToFit="1"/>
    </xf>
    <xf numFmtId="0" fontId="23" fillId="5" borderId="127" xfId="0" applyFont="1" applyFill="1" applyBorder="1" applyAlignment="1">
      <alignment horizontal="center" vertical="center" wrapText="1" shrinkToFit="1"/>
    </xf>
    <xf numFmtId="0" fontId="23" fillId="5" borderId="63" xfId="0" applyFont="1" applyFill="1" applyBorder="1" applyAlignment="1">
      <alignment horizontal="center" vertical="center" wrapText="1" shrinkToFit="1"/>
    </xf>
    <xf numFmtId="0" fontId="23" fillId="5" borderId="11" xfId="0" applyFont="1" applyFill="1" applyBorder="1" applyAlignment="1">
      <alignment horizontal="center" vertical="center" shrinkToFit="1"/>
    </xf>
    <xf numFmtId="0" fontId="23" fillId="5" borderId="2" xfId="0" applyFont="1" applyFill="1" applyBorder="1" applyAlignment="1">
      <alignment horizontal="center" vertical="center" shrinkToFit="1"/>
    </xf>
    <xf numFmtId="0" fontId="12" fillId="0" borderId="35" xfId="0" applyFont="1" applyBorder="1" applyAlignment="1" applyProtection="1">
      <alignment horizontal="center" vertical="center" shrinkToFit="1"/>
      <protection locked="0"/>
    </xf>
    <xf numFmtId="0" fontId="12" fillId="0" borderId="29" xfId="0" applyFont="1" applyBorder="1" applyAlignment="1" applyProtection="1">
      <alignment horizontal="center" vertical="center" shrinkToFit="1"/>
      <protection locked="0"/>
    </xf>
    <xf numFmtId="0" fontId="12" fillId="7" borderId="128" xfId="0" applyFont="1" applyFill="1" applyBorder="1" applyAlignment="1">
      <alignment vertical="center" shrinkToFit="1"/>
    </xf>
    <xf numFmtId="0" fontId="12" fillId="7" borderId="129" xfId="0" applyFont="1" applyFill="1" applyBorder="1" applyAlignment="1">
      <alignment vertical="center" shrinkToFit="1"/>
    </xf>
    <xf numFmtId="0" fontId="12" fillId="0" borderId="130" xfId="0" applyFont="1" applyBorder="1" applyAlignment="1" applyProtection="1">
      <alignment horizontal="center" vertical="center" shrinkToFit="1"/>
      <protection locked="0"/>
    </xf>
    <xf numFmtId="0" fontId="17" fillId="0" borderId="36" xfId="0" applyFont="1" applyBorder="1" applyAlignment="1" applyProtection="1">
      <alignment vertical="center" shrinkToFit="1"/>
      <protection locked="0"/>
    </xf>
    <xf numFmtId="0" fontId="17" fillId="0" borderId="54" xfId="0" applyFont="1" applyBorder="1" applyAlignment="1" applyProtection="1">
      <alignment vertical="center" shrinkToFit="1"/>
      <protection locked="0"/>
    </xf>
    <xf numFmtId="0" fontId="17" fillId="0" borderId="33" xfId="0" applyFont="1" applyBorder="1" applyAlignment="1" applyProtection="1">
      <alignment vertical="center" shrinkToFit="1"/>
      <protection locked="0"/>
    </xf>
    <xf numFmtId="0" fontId="17" fillId="0" borderId="16" xfId="0" applyFont="1" applyBorder="1" applyAlignment="1" applyProtection="1">
      <alignment vertical="center" shrinkToFit="1"/>
      <protection locked="0"/>
    </xf>
    <xf numFmtId="0" fontId="33" fillId="0" borderId="33" xfId="3" applyFont="1" applyBorder="1" applyAlignment="1">
      <alignment horizontal="left" vertical="center" shrinkToFit="1"/>
    </xf>
    <xf numFmtId="0" fontId="33" fillId="0" borderId="16" xfId="3" applyFont="1" applyBorder="1" applyAlignment="1">
      <alignment horizontal="left" vertical="center" shrinkToFit="1"/>
    </xf>
    <xf numFmtId="0" fontId="12" fillId="0" borderId="131" xfId="0" applyFont="1" applyBorder="1" applyAlignment="1">
      <alignment vertical="center" shrinkToFit="1"/>
    </xf>
    <xf numFmtId="0" fontId="12" fillId="0" borderId="33" xfId="0" applyFont="1" applyBorder="1" applyAlignment="1">
      <alignment vertical="center" shrinkToFit="1"/>
    </xf>
    <xf numFmtId="0" fontId="12" fillId="0" borderId="48" xfId="0" applyFont="1" applyBorder="1" applyAlignment="1">
      <alignment vertical="center" shrinkToFit="1"/>
    </xf>
    <xf numFmtId="0" fontId="23" fillId="4" borderId="102" xfId="2" applyFont="1" applyFill="1" applyBorder="1">
      <alignment vertical="center"/>
    </xf>
    <xf numFmtId="0" fontId="23" fillId="4" borderId="103" xfId="2" applyFont="1" applyFill="1" applyBorder="1">
      <alignment vertical="center"/>
    </xf>
    <xf numFmtId="0" fontId="23" fillId="4" borderId="111" xfId="2" applyFont="1" applyFill="1" applyBorder="1">
      <alignment vertical="center"/>
    </xf>
    <xf numFmtId="0" fontId="23" fillId="4" borderId="110" xfId="2" applyFont="1" applyFill="1" applyBorder="1">
      <alignment vertical="center"/>
    </xf>
    <xf numFmtId="0" fontId="23" fillId="4" borderId="5" xfId="2" applyFont="1" applyFill="1" applyBorder="1">
      <alignment vertical="center"/>
    </xf>
    <xf numFmtId="0" fontId="23" fillId="4" borderId="6" xfId="2" applyFont="1" applyFill="1" applyBorder="1">
      <alignment vertical="center"/>
    </xf>
    <xf numFmtId="0" fontId="23" fillId="4" borderId="11" xfId="2" applyFont="1" applyFill="1" applyBorder="1">
      <alignment vertical="center"/>
    </xf>
    <xf numFmtId="0" fontId="23" fillId="4" borderId="1" xfId="2" applyFont="1" applyFill="1" applyBorder="1">
      <alignment vertical="center"/>
    </xf>
    <xf numFmtId="176" fontId="12" fillId="0" borderId="17" xfId="0" applyNumberFormat="1" applyFont="1" applyBorder="1" applyAlignment="1">
      <alignment horizontal="center" vertical="center"/>
    </xf>
    <xf numFmtId="176" fontId="23" fillId="9" borderId="8" xfId="7" applyNumberFormat="1" applyFont="1" applyFill="1" applyBorder="1" applyAlignment="1" applyProtection="1">
      <alignment horizontal="left" vertical="center" wrapText="1"/>
      <protection locked="0"/>
    </xf>
    <xf numFmtId="42" fontId="23" fillId="9" borderId="34" xfId="2" applyNumberFormat="1" applyFont="1" applyFill="1" applyBorder="1" applyAlignment="1">
      <alignment horizontal="right" vertical="center"/>
    </xf>
    <xf numFmtId="42" fontId="23" fillId="9" borderId="32" xfId="2" applyNumberFormat="1" applyFont="1" applyFill="1" applyBorder="1" applyAlignment="1">
      <alignment horizontal="right" vertical="center"/>
    </xf>
    <xf numFmtId="42" fontId="23" fillId="9" borderId="133" xfId="2" applyNumberFormat="1" applyFont="1" applyFill="1" applyBorder="1" applyAlignment="1">
      <alignment horizontal="right" vertical="center"/>
    </xf>
    <xf numFmtId="42" fontId="23" fillId="9" borderId="9" xfId="2" applyNumberFormat="1" applyFont="1" applyFill="1" applyBorder="1" applyAlignment="1">
      <alignment horizontal="right" vertical="center"/>
    </xf>
    <xf numFmtId="42" fontId="23" fillId="9" borderId="8" xfId="2" applyNumberFormat="1" applyFont="1" applyFill="1" applyBorder="1" applyAlignment="1">
      <alignment horizontal="right" vertical="center"/>
    </xf>
    <xf numFmtId="42" fontId="23" fillId="9" borderId="19" xfId="2" applyNumberFormat="1" applyFont="1" applyFill="1" applyBorder="1" applyAlignment="1">
      <alignment horizontal="right" vertical="center"/>
    </xf>
    <xf numFmtId="42" fontId="23" fillId="3" borderId="27" xfId="2" applyNumberFormat="1" applyFont="1" applyFill="1" applyBorder="1" applyAlignment="1">
      <alignment horizontal="right" vertical="center"/>
    </xf>
    <xf numFmtId="42" fontId="23" fillId="3" borderId="8" xfId="2" applyNumberFormat="1" applyFont="1" applyFill="1" applyBorder="1" applyAlignment="1">
      <alignment horizontal="right" vertical="center"/>
    </xf>
    <xf numFmtId="42" fontId="23" fillId="3" borderId="132" xfId="2" applyNumberFormat="1" applyFont="1" applyFill="1" applyBorder="1" applyAlignment="1">
      <alignment horizontal="right" vertical="center"/>
    </xf>
    <xf numFmtId="42" fontId="23" fillId="3" borderId="106" xfId="2" applyNumberFormat="1" applyFont="1" applyFill="1" applyBorder="1" applyAlignment="1">
      <alignment horizontal="right" vertical="center"/>
    </xf>
    <xf numFmtId="42" fontId="23" fillId="3" borderId="9" xfId="2" applyNumberFormat="1" applyFont="1" applyFill="1" applyBorder="1" applyAlignment="1">
      <alignment horizontal="right" vertical="center"/>
    </xf>
    <xf numFmtId="0" fontId="23" fillId="2" borderId="111" xfId="0" applyFont="1" applyFill="1" applyBorder="1">
      <alignment vertical="center"/>
    </xf>
    <xf numFmtId="0" fontId="23" fillId="2" borderId="110" xfId="0" applyFont="1" applyFill="1" applyBorder="1">
      <alignment vertical="center"/>
    </xf>
    <xf numFmtId="0" fontId="23" fillId="2" borderId="112" xfId="0" applyFont="1" applyFill="1" applyBorder="1">
      <alignment vertical="center"/>
    </xf>
    <xf numFmtId="0" fontId="12" fillId="0" borderId="135" xfId="0" applyFont="1" applyBorder="1" applyAlignment="1" applyProtection="1">
      <alignment horizontal="center" vertical="center" shrinkToFit="1"/>
      <protection locked="0"/>
    </xf>
    <xf numFmtId="184" fontId="12" fillId="0" borderId="36" xfId="0" applyNumberFormat="1" applyFont="1" applyBorder="1" applyAlignment="1" applyProtection="1">
      <alignment horizontal="center" vertical="center" shrinkToFit="1"/>
      <protection locked="0"/>
    </xf>
    <xf numFmtId="184" fontId="12" fillId="0" borderId="54" xfId="0" applyNumberFormat="1" applyFont="1" applyBorder="1" applyAlignment="1" applyProtection="1">
      <alignment horizontal="center" vertical="center" shrinkToFit="1"/>
      <protection locked="0"/>
    </xf>
    <xf numFmtId="184" fontId="12" fillId="0" borderId="134" xfId="0" applyNumberFormat="1" applyFont="1" applyBorder="1" applyAlignment="1" applyProtection="1">
      <alignment horizontal="center" vertical="center" shrinkToFit="1"/>
      <protection locked="0"/>
    </xf>
    <xf numFmtId="184" fontId="12" fillId="0" borderId="33" xfId="0" applyNumberFormat="1" applyFont="1" applyBorder="1" applyAlignment="1" applyProtection="1">
      <alignment horizontal="center" vertical="center" shrinkToFit="1"/>
      <protection locked="0"/>
    </xf>
    <xf numFmtId="184" fontId="12" fillId="0" borderId="16" xfId="0" applyNumberFormat="1" applyFont="1" applyBorder="1" applyAlignment="1" applyProtection="1">
      <alignment horizontal="center" vertical="center" shrinkToFit="1"/>
      <protection locked="0"/>
    </xf>
    <xf numFmtId="184" fontId="12" fillId="0" borderId="135" xfId="0" applyNumberFormat="1"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12" fillId="0" borderId="16"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2" fillId="0" borderId="60" xfId="0" applyFont="1" applyBorder="1" applyAlignment="1" applyProtection="1">
      <alignment horizontal="center" vertical="center" shrinkToFit="1"/>
      <protection locked="0"/>
    </xf>
    <xf numFmtId="0" fontId="12" fillId="0" borderId="136" xfId="0" applyFont="1" applyBorder="1" applyAlignment="1" applyProtection="1">
      <alignment horizontal="center" vertical="center" shrinkToFit="1"/>
      <protection locked="0"/>
    </xf>
    <xf numFmtId="0" fontId="12" fillId="0" borderId="137" xfId="0" applyFont="1" applyBorder="1" applyAlignment="1" applyProtection="1">
      <alignment horizontal="center" vertical="center" shrinkToFit="1"/>
      <protection locked="0"/>
    </xf>
    <xf numFmtId="176" fontId="17" fillId="0" borderId="61" xfId="0" applyNumberFormat="1" applyFont="1" applyBorder="1" applyAlignment="1" applyProtection="1">
      <alignment horizontal="right" vertical="center" shrinkToFit="1"/>
      <protection locked="0"/>
    </xf>
    <xf numFmtId="183" fontId="17" fillId="0" borderId="16" xfId="7" applyNumberFormat="1" applyFont="1" applyBorder="1" applyAlignment="1" applyProtection="1">
      <alignment horizontal="center" vertical="center"/>
      <protection locked="0"/>
    </xf>
    <xf numFmtId="176" fontId="17" fillId="0" borderId="16" xfId="0" applyNumberFormat="1" applyFont="1" applyBorder="1" applyAlignment="1" applyProtection="1">
      <alignment horizontal="center" vertical="center"/>
      <protection locked="0"/>
    </xf>
    <xf numFmtId="176" fontId="21" fillId="0" borderId="54" xfId="0" applyNumberFormat="1" applyFont="1" applyBorder="1" applyAlignment="1" applyProtection="1">
      <alignment horizontal="center" vertical="center"/>
      <protection locked="0"/>
    </xf>
    <xf numFmtId="176" fontId="21" fillId="0" borderId="16" xfId="0" applyNumberFormat="1" applyFont="1" applyBorder="1" applyAlignment="1" applyProtection="1">
      <alignment horizontal="center" vertical="center"/>
      <protection locked="0"/>
    </xf>
    <xf numFmtId="0" fontId="12" fillId="0" borderId="131" xfId="0" applyFont="1" applyBorder="1" applyAlignment="1" applyProtection="1">
      <alignment horizontal="center" vertical="center" shrinkToFit="1"/>
      <protection locked="0"/>
    </xf>
    <xf numFmtId="0" fontId="12" fillId="0" borderId="61" xfId="0" applyFont="1" applyBorder="1" applyAlignment="1" applyProtection="1">
      <alignment horizontal="center" vertical="center" shrinkToFit="1"/>
      <protection locked="0"/>
    </xf>
    <xf numFmtId="0" fontId="36" fillId="0" borderId="61" xfId="0" applyFont="1" applyBorder="1" applyAlignment="1">
      <alignment vertical="center" shrinkToFit="1"/>
    </xf>
    <xf numFmtId="0" fontId="12" fillId="0" borderId="0" xfId="0" applyFont="1" applyAlignment="1">
      <alignment horizontal="left" vertical="center"/>
    </xf>
    <xf numFmtId="0" fontId="23" fillId="5" borderId="15" xfId="0" applyFont="1" applyFill="1" applyBorder="1" applyAlignment="1">
      <alignment horizontal="left" vertical="center"/>
    </xf>
    <xf numFmtId="0" fontId="23" fillId="0" borderId="0" xfId="0" applyFont="1" applyAlignment="1">
      <alignment horizontal="left" vertical="center"/>
    </xf>
    <xf numFmtId="0" fontId="12" fillId="5" borderId="15" xfId="0" applyFont="1" applyFill="1" applyBorder="1" applyAlignment="1">
      <alignment horizontal="left" vertical="center"/>
    </xf>
    <xf numFmtId="176" fontId="12" fillId="0" borderId="0" xfId="0" applyNumberFormat="1" applyFont="1" applyAlignment="1">
      <alignment horizontal="left" vertical="center"/>
    </xf>
    <xf numFmtId="0" fontId="12" fillId="5" borderId="42" xfId="0" applyFont="1" applyFill="1" applyBorder="1" applyAlignment="1">
      <alignment horizontal="left" vertical="center"/>
    </xf>
    <xf numFmtId="0" fontId="32" fillId="7" borderId="14" xfId="0" applyFont="1" applyFill="1" applyBorder="1">
      <alignment vertical="center"/>
    </xf>
    <xf numFmtId="0" fontId="12" fillId="8" borderId="104" xfId="0" applyFont="1" applyFill="1" applyBorder="1" applyAlignment="1">
      <alignment vertical="center" shrinkToFit="1"/>
    </xf>
    <xf numFmtId="176" fontId="12" fillId="8" borderId="104" xfId="0" applyNumberFormat="1" applyFont="1" applyFill="1" applyBorder="1" applyAlignment="1">
      <alignment horizontal="right" vertical="center" shrinkToFit="1"/>
    </xf>
    <xf numFmtId="183" fontId="12" fillId="8" borderId="104" xfId="7" applyNumberFormat="1" applyFont="1" applyFill="1" applyBorder="1" applyAlignment="1" applyProtection="1">
      <alignment horizontal="right" vertical="center"/>
    </xf>
    <xf numFmtId="176" fontId="12" fillId="8" borderId="104" xfId="0" applyNumberFormat="1" applyFont="1" applyFill="1" applyBorder="1">
      <alignment vertical="center"/>
    </xf>
    <xf numFmtId="176" fontId="12" fillId="8" borderId="104" xfId="0" applyNumberFormat="1" applyFont="1" applyFill="1" applyBorder="1" applyAlignment="1">
      <alignment horizontal="right" vertical="center"/>
    </xf>
    <xf numFmtId="0" fontId="12" fillId="8" borderId="118" xfId="0" applyFont="1" applyFill="1" applyBorder="1" applyAlignment="1">
      <alignment vertical="center" shrinkToFit="1"/>
    </xf>
    <xf numFmtId="0" fontId="12" fillId="8" borderId="125" xfId="0" applyFont="1" applyFill="1" applyBorder="1" applyAlignment="1">
      <alignment vertical="center" shrinkToFit="1"/>
    </xf>
    <xf numFmtId="0" fontId="23" fillId="11" borderId="138" xfId="0" applyFont="1" applyFill="1" applyBorder="1" applyAlignment="1">
      <alignment horizontal="left" vertical="center"/>
    </xf>
    <xf numFmtId="0" fontId="32" fillId="11" borderId="139" xfId="0" applyFont="1" applyFill="1" applyBorder="1">
      <alignment vertical="center"/>
    </xf>
    <xf numFmtId="0" fontId="12" fillId="11" borderId="139" xfId="0" applyFont="1" applyFill="1" applyBorder="1">
      <alignment vertical="center"/>
    </xf>
    <xf numFmtId="0" fontId="12" fillId="11" borderId="139" xfId="0" applyFont="1" applyFill="1" applyBorder="1" applyAlignment="1">
      <alignment vertical="center" shrinkToFit="1"/>
    </xf>
    <xf numFmtId="176" fontId="12" fillId="11" borderId="139" xfId="0" applyNumberFormat="1" applyFont="1" applyFill="1" applyBorder="1" applyAlignment="1">
      <alignment horizontal="right" vertical="center" shrinkToFit="1"/>
    </xf>
    <xf numFmtId="183" fontId="12" fillId="11" borderId="139" xfId="7" applyNumberFormat="1" applyFont="1" applyFill="1" applyBorder="1" applyAlignment="1" applyProtection="1">
      <alignment horizontal="right" vertical="center"/>
    </xf>
    <xf numFmtId="176" fontId="12" fillId="11" borderId="139" xfId="0" applyNumberFormat="1" applyFont="1" applyFill="1" applyBorder="1">
      <alignment vertical="center"/>
    </xf>
    <xf numFmtId="176" fontId="12" fillId="11" borderId="139" xfId="0" applyNumberFormat="1" applyFont="1" applyFill="1" applyBorder="1" applyAlignment="1">
      <alignment horizontal="right" vertical="center"/>
    </xf>
    <xf numFmtId="0" fontId="23" fillId="11" borderId="139" xfId="0" applyFont="1" applyFill="1" applyBorder="1">
      <alignment vertical="center"/>
    </xf>
    <xf numFmtId="0" fontId="23" fillId="11" borderId="15" xfId="0" applyFont="1" applyFill="1" applyBorder="1" applyAlignment="1">
      <alignment horizontal="left" vertical="center"/>
    </xf>
    <xf numFmtId="0" fontId="12" fillId="11" borderId="15" xfId="0" applyFont="1" applyFill="1" applyBorder="1">
      <alignment vertical="center"/>
    </xf>
    <xf numFmtId="0" fontId="23" fillId="10" borderId="3" xfId="0" applyFont="1" applyFill="1" applyBorder="1">
      <alignment vertical="center"/>
    </xf>
    <xf numFmtId="0" fontId="12" fillId="11" borderId="15" xfId="0" applyFont="1" applyFill="1" applyBorder="1" applyAlignment="1">
      <alignment horizontal="left" vertical="center"/>
    </xf>
    <xf numFmtId="0" fontId="12" fillId="0" borderId="67" xfId="0" applyFont="1" applyBorder="1" applyAlignment="1">
      <alignment vertical="center" shrinkToFit="1"/>
    </xf>
    <xf numFmtId="183" fontId="17" fillId="0" borderId="61" xfId="7" applyNumberFormat="1" applyFont="1" applyBorder="1" applyAlignment="1" applyProtection="1">
      <alignment horizontal="center" vertical="center"/>
      <protection locked="0"/>
    </xf>
    <xf numFmtId="176" fontId="21" fillId="0" borderId="61" xfId="0" applyNumberFormat="1" applyFont="1" applyBorder="1" applyAlignment="1" applyProtection="1">
      <alignment horizontal="center" vertical="center"/>
      <protection locked="0"/>
    </xf>
    <xf numFmtId="176" fontId="17" fillId="0" borderId="61" xfId="0" applyNumberFormat="1" applyFont="1" applyBorder="1" applyAlignment="1" applyProtection="1">
      <alignment horizontal="center" vertical="center"/>
      <protection locked="0"/>
    </xf>
    <xf numFmtId="0" fontId="12" fillId="10" borderId="13" xfId="0" applyFont="1" applyFill="1" applyBorder="1" applyAlignment="1">
      <alignment horizontal="left" vertical="center" shrinkToFit="1"/>
    </xf>
    <xf numFmtId="0" fontId="12" fillId="10" borderId="17" xfId="0" applyFont="1" applyFill="1" applyBorder="1" applyAlignment="1">
      <alignment horizontal="left" vertical="center" shrinkToFit="1"/>
    </xf>
    <xf numFmtId="0" fontId="32" fillId="12" borderId="102" xfId="0" applyFont="1" applyFill="1" applyBorder="1">
      <alignment vertical="center"/>
    </xf>
    <xf numFmtId="0" fontId="12" fillId="12" borderId="103" xfId="0" applyFont="1" applyFill="1" applyBorder="1">
      <alignment vertical="center"/>
    </xf>
    <xf numFmtId="0" fontId="12" fillId="12" borderId="104" xfId="0" applyFont="1" applyFill="1" applyBorder="1" applyAlignment="1">
      <alignment vertical="center" shrinkToFit="1"/>
    </xf>
    <xf numFmtId="176" fontId="12" fillId="12" borderId="104" xfId="0" applyNumberFormat="1" applyFont="1" applyFill="1" applyBorder="1" applyAlignment="1">
      <alignment horizontal="right" vertical="center" shrinkToFit="1"/>
    </xf>
    <xf numFmtId="183" fontId="12" fillId="12" borderId="104" xfId="7" applyNumberFormat="1" applyFont="1" applyFill="1" applyBorder="1" applyAlignment="1" applyProtection="1">
      <alignment horizontal="right" vertical="center"/>
    </xf>
    <xf numFmtId="176" fontId="12" fillId="12" borderId="104" xfId="0" applyNumberFormat="1" applyFont="1" applyFill="1" applyBorder="1">
      <alignment vertical="center"/>
    </xf>
    <xf numFmtId="176" fontId="12" fillId="12" borderId="104" xfId="0" applyNumberFormat="1" applyFont="1" applyFill="1" applyBorder="1" applyAlignment="1">
      <alignment horizontal="right" vertical="center"/>
    </xf>
    <xf numFmtId="0" fontId="12" fillId="12" borderId="118" xfId="0" applyFont="1" applyFill="1" applyBorder="1" applyAlignment="1">
      <alignment vertical="center" shrinkToFit="1"/>
    </xf>
    <xf numFmtId="0" fontId="12" fillId="12" borderId="102" xfId="0" applyFont="1" applyFill="1" applyBorder="1" applyAlignment="1">
      <alignment vertical="center" shrinkToFit="1"/>
    </xf>
    <xf numFmtId="0" fontId="12" fillId="12" borderId="103" xfId="0" applyFont="1" applyFill="1" applyBorder="1" applyAlignment="1">
      <alignment vertical="center" shrinkToFit="1"/>
    </xf>
    <xf numFmtId="0" fontId="12" fillId="12" borderId="113" xfId="0" applyFont="1" applyFill="1" applyBorder="1" applyAlignment="1">
      <alignment vertical="center" shrinkToFit="1"/>
    </xf>
    <xf numFmtId="0" fontId="12" fillId="12" borderId="125" xfId="0" applyFont="1" applyFill="1" applyBorder="1" applyAlignment="1">
      <alignment vertical="center" shrinkToFit="1"/>
    </xf>
    <xf numFmtId="0" fontId="12" fillId="12" borderId="101" xfId="0" applyFont="1" applyFill="1" applyBorder="1">
      <alignment vertical="center"/>
    </xf>
    <xf numFmtId="0" fontId="12" fillId="8" borderId="105" xfId="0" applyFont="1" applyFill="1" applyBorder="1">
      <alignment vertical="center"/>
    </xf>
    <xf numFmtId="0" fontId="32" fillId="8" borderId="106" xfId="0" applyFont="1" applyFill="1" applyBorder="1">
      <alignment vertical="center"/>
    </xf>
    <xf numFmtId="0" fontId="12" fillId="8" borderId="102" xfId="0" applyFont="1" applyFill="1" applyBorder="1">
      <alignment vertical="center"/>
    </xf>
    <xf numFmtId="0" fontId="23" fillId="8" borderId="111" xfId="0" applyFont="1" applyFill="1" applyBorder="1">
      <alignment vertical="center"/>
    </xf>
    <xf numFmtId="0" fontId="23" fillId="8" borderId="110" xfId="0" applyFont="1" applyFill="1" applyBorder="1">
      <alignment vertical="center"/>
    </xf>
    <xf numFmtId="0" fontId="23" fillId="8" borderId="112" xfId="0" applyFont="1" applyFill="1" applyBorder="1">
      <alignment vertical="center"/>
    </xf>
    <xf numFmtId="0" fontId="23" fillId="4" borderId="142" xfId="0" applyFont="1" applyFill="1" applyBorder="1" applyAlignment="1">
      <alignment vertical="center" shrinkToFit="1"/>
    </xf>
    <xf numFmtId="0" fontId="23" fillId="5" borderId="3" xfId="2" applyFont="1" applyFill="1" applyBorder="1">
      <alignment vertical="center"/>
    </xf>
    <xf numFmtId="0" fontId="23" fillId="5" borderId="10" xfId="2" applyFont="1" applyFill="1" applyBorder="1" applyAlignment="1">
      <alignment horizontal="center" vertical="center"/>
    </xf>
    <xf numFmtId="176" fontId="23" fillId="5" borderId="3" xfId="7" applyNumberFormat="1" applyFont="1" applyFill="1" applyBorder="1" applyAlignment="1" applyProtection="1">
      <alignment horizontal="center" vertical="center" shrinkToFit="1"/>
    </xf>
    <xf numFmtId="176" fontId="23" fillId="5" borderId="4" xfId="7" applyNumberFormat="1" applyFont="1" applyFill="1" applyBorder="1" applyAlignment="1" applyProtection="1">
      <alignment horizontal="center" vertical="center" shrinkToFit="1"/>
    </xf>
    <xf numFmtId="0" fontId="23" fillId="8" borderId="6" xfId="2" applyFont="1" applyFill="1" applyBorder="1" applyAlignment="1">
      <alignment horizontal="left" vertical="center"/>
    </xf>
    <xf numFmtId="0" fontId="23" fillId="8" borderId="6" xfId="2" applyFont="1" applyFill="1" applyBorder="1">
      <alignment vertical="center"/>
    </xf>
    <xf numFmtId="0" fontId="23" fillId="8" borderId="6" xfId="0" applyFont="1" applyFill="1" applyBorder="1" applyAlignment="1">
      <alignment vertical="center" shrinkToFit="1"/>
    </xf>
    <xf numFmtId="42" fontId="23" fillId="8" borderId="19" xfId="2" applyNumberFormat="1" applyFont="1" applyFill="1" applyBorder="1" applyAlignment="1">
      <alignment horizontal="right" vertical="center"/>
    </xf>
    <xf numFmtId="176" fontId="23" fillId="8" borderId="5" xfId="7" applyNumberFormat="1" applyFont="1" applyFill="1" applyBorder="1" applyAlignment="1" applyProtection="1">
      <alignment vertical="center" shrinkToFit="1"/>
    </xf>
    <xf numFmtId="0" fontId="0" fillId="8" borderId="7" xfId="0" applyFill="1" applyBorder="1" applyAlignment="1">
      <alignment vertical="center" shrinkToFit="1"/>
    </xf>
    <xf numFmtId="0" fontId="23" fillId="5" borderId="6" xfId="2" applyFont="1" applyFill="1" applyBorder="1">
      <alignment vertical="center"/>
    </xf>
    <xf numFmtId="0" fontId="23" fillId="5" borderId="7" xfId="2" applyFont="1" applyFill="1" applyBorder="1" applyAlignment="1">
      <alignment vertical="center" shrinkToFit="1"/>
    </xf>
    <xf numFmtId="0" fontId="23" fillId="5" borderId="143" xfId="2" applyFont="1" applyFill="1" applyBorder="1">
      <alignment vertical="center"/>
    </xf>
    <xf numFmtId="0" fontId="23" fillId="5" borderId="107" xfId="2" applyFont="1" applyFill="1" applyBorder="1">
      <alignment vertical="center"/>
    </xf>
    <xf numFmtId="0" fontId="23" fillId="5" borderId="109" xfId="2" applyFont="1" applyFill="1" applyBorder="1">
      <alignment vertical="center"/>
    </xf>
    <xf numFmtId="0" fontId="23" fillId="5" borderId="110" xfId="2" applyFont="1" applyFill="1" applyBorder="1">
      <alignment vertical="center"/>
    </xf>
    <xf numFmtId="0" fontId="23" fillId="5" borderId="112" xfId="2" applyFont="1" applyFill="1" applyBorder="1" applyAlignment="1">
      <alignment vertical="center" shrinkToFit="1"/>
    </xf>
    <xf numFmtId="0" fontId="23" fillId="5" borderId="132" xfId="2" applyFont="1" applyFill="1" applyBorder="1" applyAlignment="1">
      <alignment horizontal="center" vertical="center"/>
    </xf>
    <xf numFmtId="0" fontId="12" fillId="11" borderId="144" xfId="0" applyFont="1" applyFill="1" applyBorder="1" applyAlignment="1">
      <alignment vertical="center" shrinkToFit="1"/>
    </xf>
    <xf numFmtId="0" fontId="12" fillId="13" borderId="3" xfId="0" applyFont="1" applyFill="1" applyBorder="1" applyAlignment="1">
      <alignment vertical="center" shrinkToFit="1"/>
    </xf>
    <xf numFmtId="0" fontId="12" fillId="13" borderId="0" xfId="0" applyFont="1" applyFill="1" applyAlignment="1">
      <alignment vertical="center" shrinkToFit="1"/>
    </xf>
    <xf numFmtId="0" fontId="12" fillId="13" borderId="4" xfId="0" applyFont="1" applyFill="1" applyBorder="1" applyAlignment="1">
      <alignment vertical="center" shrinkToFit="1"/>
    </xf>
    <xf numFmtId="0" fontId="12" fillId="13" borderId="130" xfId="0" applyFont="1" applyFill="1" applyBorder="1" applyAlignment="1">
      <alignment vertical="center" shrinkToFit="1"/>
    </xf>
    <xf numFmtId="0" fontId="12" fillId="13" borderId="141" xfId="0" applyFont="1" applyFill="1" applyBorder="1" applyAlignment="1">
      <alignment vertical="center" shrinkToFit="1"/>
    </xf>
    <xf numFmtId="0" fontId="12" fillId="13" borderId="145" xfId="0" applyFont="1" applyFill="1" applyBorder="1" applyAlignment="1">
      <alignment vertical="center" shrinkToFit="1"/>
    </xf>
    <xf numFmtId="0" fontId="12" fillId="13" borderId="146" xfId="0" applyFont="1" applyFill="1" applyBorder="1" applyAlignment="1">
      <alignment vertical="center" shrinkToFit="1"/>
    </xf>
    <xf numFmtId="0" fontId="23" fillId="4" borderId="5" xfId="2" applyFont="1" applyFill="1" applyBorder="1" applyAlignment="1">
      <alignment horizontal="left" vertical="center"/>
    </xf>
    <xf numFmtId="0" fontId="37" fillId="2" borderId="1" xfId="0" applyFont="1" applyFill="1" applyBorder="1" applyAlignment="1">
      <alignment horizontal="center" vertical="center"/>
    </xf>
    <xf numFmtId="0" fontId="37" fillId="2" borderId="1" xfId="0" applyFont="1" applyFill="1" applyBorder="1" applyAlignment="1">
      <alignment horizontal="center" vertical="center" shrinkToFit="1"/>
    </xf>
    <xf numFmtId="176" fontId="37" fillId="2" borderId="1" xfId="7" applyNumberFormat="1" applyFont="1" applyFill="1" applyBorder="1" applyAlignment="1" applyProtection="1">
      <alignment horizontal="center" vertical="center"/>
    </xf>
    <xf numFmtId="0" fontId="37" fillId="2" borderId="11" xfId="0" applyFont="1" applyFill="1" applyBorder="1" applyAlignment="1">
      <alignment horizontal="center" vertical="center"/>
    </xf>
    <xf numFmtId="0" fontId="37" fillId="2" borderId="2" xfId="0" applyFont="1" applyFill="1" applyBorder="1" applyAlignment="1">
      <alignment horizontal="center" vertical="center"/>
    </xf>
    <xf numFmtId="0" fontId="37" fillId="2" borderId="79" xfId="0" applyFont="1" applyFill="1" applyBorder="1" applyAlignment="1">
      <alignment horizontal="center" vertical="center"/>
    </xf>
    <xf numFmtId="0" fontId="37" fillId="10" borderId="17" xfId="0" applyFont="1" applyFill="1" applyBorder="1" applyAlignment="1">
      <alignment horizontal="center" vertical="center"/>
    </xf>
    <xf numFmtId="0" fontId="37" fillId="10" borderId="17" xfId="0" applyFont="1" applyFill="1" applyBorder="1" applyAlignment="1">
      <alignment horizontal="center" vertical="center" shrinkToFit="1"/>
    </xf>
    <xf numFmtId="176" fontId="37" fillId="10" borderId="17" xfId="7" applyNumberFormat="1" applyFont="1" applyFill="1" applyBorder="1" applyAlignment="1" applyProtection="1">
      <alignment horizontal="center" vertical="center"/>
    </xf>
    <xf numFmtId="0" fontId="37" fillId="10" borderId="13" xfId="0" applyFont="1" applyFill="1" applyBorder="1" applyAlignment="1">
      <alignment horizontal="center" vertical="center"/>
    </xf>
    <xf numFmtId="0" fontId="37" fillId="10" borderId="18" xfId="0" applyFont="1" applyFill="1" applyBorder="1" applyAlignment="1">
      <alignment horizontal="center" vertical="center"/>
    </xf>
    <xf numFmtId="0" fontId="37" fillId="10" borderId="140" xfId="0" applyFont="1" applyFill="1" applyBorder="1" applyAlignment="1">
      <alignment horizontal="center" vertical="center"/>
    </xf>
    <xf numFmtId="0" fontId="38" fillId="2" borderId="11" xfId="0" applyFont="1" applyFill="1" applyBorder="1" applyAlignment="1">
      <alignment horizontal="left" vertical="top" wrapText="1"/>
    </xf>
    <xf numFmtId="0" fontId="38" fillId="10" borderId="11" xfId="0" applyFont="1" applyFill="1" applyBorder="1" applyAlignment="1">
      <alignment horizontal="left" vertical="top"/>
    </xf>
    <xf numFmtId="0" fontId="38" fillId="2" borderId="11" xfId="0" applyFont="1" applyFill="1" applyBorder="1" applyAlignment="1">
      <alignment horizontal="left" vertical="top"/>
    </xf>
    <xf numFmtId="0" fontId="38" fillId="10" borderId="51" xfId="0" applyFont="1" applyFill="1" applyBorder="1" applyAlignment="1">
      <alignment horizontal="left" vertical="top"/>
    </xf>
    <xf numFmtId="0" fontId="38" fillId="2" borderId="11" xfId="0" applyFont="1" applyFill="1" applyBorder="1" applyAlignment="1">
      <alignment horizontal="left" vertical="center" wrapText="1"/>
    </xf>
    <xf numFmtId="0" fontId="37" fillId="2" borderId="17" xfId="0" applyFont="1" applyFill="1" applyBorder="1" applyAlignment="1">
      <alignment horizontal="center" vertical="center"/>
    </xf>
    <xf numFmtId="0" fontId="37" fillId="2" borderId="17" xfId="0" applyFont="1" applyFill="1" applyBorder="1" applyAlignment="1">
      <alignment horizontal="center" vertical="center" shrinkToFit="1"/>
    </xf>
    <xf numFmtId="176" fontId="37" fillId="2" borderId="17" xfId="7" applyNumberFormat="1" applyFont="1" applyFill="1" applyBorder="1" applyAlignment="1" applyProtection="1">
      <alignment horizontal="center" vertical="center"/>
    </xf>
    <xf numFmtId="0" fontId="37" fillId="2" borderId="13" xfId="0" applyFont="1" applyFill="1" applyBorder="1" applyAlignment="1">
      <alignment horizontal="center" vertical="center"/>
    </xf>
    <xf numFmtId="0" fontId="37" fillId="2" borderId="18" xfId="0" applyFont="1" applyFill="1" applyBorder="1" applyAlignment="1">
      <alignment horizontal="center" vertical="center"/>
    </xf>
    <xf numFmtId="0" fontId="37" fillId="2" borderId="140" xfId="0" applyFont="1" applyFill="1" applyBorder="1" applyAlignment="1">
      <alignment horizontal="center" vertical="center"/>
    </xf>
    <xf numFmtId="0" fontId="12" fillId="13" borderId="0" xfId="0" applyFont="1" applyFill="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2" fillId="10" borderId="23" xfId="0" applyFont="1" applyFill="1" applyBorder="1" applyAlignment="1">
      <alignment horizontal="left" vertical="center"/>
    </xf>
    <xf numFmtId="176" fontId="12" fillId="10" borderId="17" xfId="0" applyNumberFormat="1" applyFont="1" applyFill="1" applyBorder="1" applyAlignment="1">
      <alignment horizontal="left" vertical="center" shrinkToFit="1"/>
    </xf>
    <xf numFmtId="183" fontId="12" fillId="10" borderId="17" xfId="7" applyNumberFormat="1" applyFont="1" applyFill="1" applyBorder="1" applyAlignment="1" applyProtection="1">
      <alignment horizontal="left" vertical="center"/>
    </xf>
    <xf numFmtId="176" fontId="12" fillId="10" borderId="17" xfId="0" applyNumberFormat="1" applyFont="1" applyFill="1" applyBorder="1" applyAlignment="1">
      <alignment horizontal="left" vertical="center"/>
    </xf>
    <xf numFmtId="0" fontId="12" fillId="10" borderId="43" xfId="0" applyFont="1" applyFill="1" applyBorder="1" applyAlignment="1">
      <alignment horizontal="left" vertical="center" shrinkToFit="1"/>
    </xf>
    <xf numFmtId="0" fontId="23" fillId="4" borderId="3" xfId="2" applyFont="1" applyFill="1" applyBorder="1" applyAlignment="1">
      <alignment horizontal="left" vertical="center"/>
    </xf>
    <xf numFmtId="0" fontId="23" fillId="4" borderId="38" xfId="2" applyFont="1" applyFill="1" applyBorder="1" applyAlignment="1">
      <alignment horizontal="left" vertical="center"/>
    </xf>
    <xf numFmtId="0" fontId="23" fillId="4" borderId="31" xfId="2" applyFont="1" applyFill="1" applyBorder="1" applyAlignment="1">
      <alignment horizontal="left" vertical="center"/>
    </xf>
    <xf numFmtId="0" fontId="23" fillId="4" borderId="147" xfId="2" applyFont="1" applyFill="1" applyBorder="1" applyAlignment="1">
      <alignment horizontal="left" vertical="center"/>
    </xf>
    <xf numFmtId="0" fontId="23" fillId="4" borderId="52" xfId="2" applyFont="1" applyFill="1" applyBorder="1">
      <alignment vertical="center"/>
    </xf>
    <xf numFmtId="0" fontId="23" fillId="5" borderId="0" xfId="2" applyFont="1" applyFill="1">
      <alignment vertical="center"/>
    </xf>
    <xf numFmtId="0" fontId="23" fillId="4" borderId="71" xfId="2" applyFont="1" applyFill="1" applyBorder="1">
      <alignment vertical="center"/>
    </xf>
    <xf numFmtId="0" fontId="23" fillId="4" borderId="80" xfId="2" applyFont="1" applyFill="1" applyBorder="1">
      <alignment vertical="center"/>
    </xf>
    <xf numFmtId="0" fontId="23" fillId="4" borderId="148" xfId="2" applyFont="1" applyFill="1" applyBorder="1">
      <alignment vertical="center"/>
    </xf>
    <xf numFmtId="0" fontId="23" fillId="4" borderId="4" xfId="0" applyFont="1" applyFill="1" applyBorder="1">
      <alignment vertical="center"/>
    </xf>
    <xf numFmtId="0" fontId="23" fillId="4" borderId="7" xfId="0" applyFont="1" applyFill="1" applyBorder="1">
      <alignment vertical="center"/>
    </xf>
    <xf numFmtId="0" fontId="23" fillId="4" borderId="70" xfId="2" applyFont="1" applyFill="1" applyBorder="1">
      <alignment vertical="center"/>
    </xf>
    <xf numFmtId="0" fontId="12" fillId="0" borderId="32" xfId="4" applyFont="1" applyBorder="1" applyAlignment="1" applyProtection="1">
      <alignment horizontal="left" vertical="center" shrinkToFit="1"/>
      <protection locked="0"/>
    </xf>
    <xf numFmtId="0" fontId="12" fillId="0" borderId="29" xfId="4" applyFont="1" applyBorder="1" applyAlignment="1" applyProtection="1">
      <alignment horizontal="left" vertical="center" shrinkToFit="1"/>
      <protection locked="0"/>
    </xf>
    <xf numFmtId="0" fontId="12" fillId="2" borderId="10" xfId="4" applyFont="1" applyFill="1" applyBorder="1" applyAlignment="1">
      <alignment horizontal="center" vertical="center" textRotation="255"/>
    </xf>
    <xf numFmtId="0" fontId="12" fillId="2" borderId="19" xfId="4" applyFont="1" applyFill="1" applyBorder="1" applyAlignment="1">
      <alignment horizontal="center" vertical="center" textRotation="255"/>
    </xf>
    <xf numFmtId="0" fontId="12" fillId="0" borderId="34" xfId="4" applyFont="1" applyBorder="1" applyAlignment="1" applyProtection="1">
      <alignment horizontal="left" vertical="center" wrapText="1"/>
      <protection locked="0"/>
    </xf>
    <xf numFmtId="0" fontId="12" fillId="0" borderId="27" xfId="4" applyFont="1" applyBorder="1" applyAlignment="1" applyProtection="1">
      <alignment horizontal="left" vertical="center" wrapText="1"/>
      <protection locked="0"/>
    </xf>
    <xf numFmtId="0" fontId="12" fillId="0" borderId="35" xfId="4" applyFont="1" applyBorder="1" applyAlignment="1" applyProtection="1">
      <alignment horizontal="left" vertical="center" shrinkToFit="1"/>
      <protection locked="0"/>
    </xf>
    <xf numFmtId="0" fontId="12" fillId="0" borderId="34" xfId="4" applyFont="1" applyBorder="1" applyAlignment="1" applyProtection="1">
      <alignment horizontal="left" vertical="center" shrinkToFit="1"/>
      <protection locked="0"/>
    </xf>
    <xf numFmtId="0" fontId="12" fillId="2" borderId="8" xfId="4" applyFont="1" applyFill="1" applyBorder="1" applyAlignment="1">
      <alignment horizontal="center" vertical="center" wrapText="1"/>
    </xf>
    <xf numFmtId="0" fontId="12" fillId="2" borderId="13" xfId="4" applyFont="1" applyFill="1" applyBorder="1" applyAlignment="1">
      <alignment horizontal="center" vertical="center"/>
    </xf>
    <xf numFmtId="0" fontId="12" fillId="2" borderId="18" xfId="4" applyFont="1" applyFill="1" applyBorder="1" applyAlignment="1">
      <alignment horizontal="center" vertical="center"/>
    </xf>
    <xf numFmtId="0" fontId="12" fillId="3" borderId="8" xfId="4" applyFont="1" applyFill="1" applyBorder="1" applyAlignment="1" applyProtection="1">
      <alignment horizontal="left" vertical="center" wrapText="1"/>
      <protection locked="0"/>
    </xf>
    <xf numFmtId="0" fontId="12" fillId="0" borderId="0" xfId="4" applyFont="1" applyAlignment="1">
      <alignment vertical="center" wrapText="1"/>
    </xf>
    <xf numFmtId="0" fontId="28" fillId="0" borderId="0" xfId="4" applyFont="1" applyAlignment="1">
      <alignment horizontal="center" vertical="center" shrinkToFit="1"/>
    </xf>
    <xf numFmtId="0" fontId="17" fillId="0" borderId="0" xfId="4" applyFont="1" applyAlignment="1">
      <alignment horizontal="center" vertical="top" wrapText="1"/>
    </xf>
    <xf numFmtId="0" fontId="12" fillId="2" borderId="13" xfId="4" applyFont="1" applyFill="1" applyBorder="1" applyAlignment="1">
      <alignment horizontal="center" vertical="center" wrapText="1"/>
    </xf>
    <xf numFmtId="0" fontId="12" fillId="0" borderId="0" xfId="4" applyFont="1" applyAlignment="1">
      <alignment horizontal="left" vertical="top" wrapText="1"/>
    </xf>
    <xf numFmtId="0" fontId="29" fillId="0" borderId="0" xfId="4" applyFont="1" applyAlignment="1">
      <alignment vertical="center"/>
    </xf>
    <xf numFmtId="0" fontId="12" fillId="2" borderId="8" xfId="4" applyFont="1" applyFill="1" applyBorder="1" applyAlignment="1">
      <alignment horizontal="center" vertical="center"/>
    </xf>
    <xf numFmtId="0" fontId="28" fillId="0" borderId="8" xfId="4" applyFont="1" applyBorder="1" applyAlignment="1">
      <alignment horizontal="left" vertical="center"/>
    </xf>
    <xf numFmtId="0" fontId="28" fillId="0" borderId="8" xfId="4" applyFont="1" applyBorder="1" applyAlignment="1" applyProtection="1">
      <alignment horizontal="center" vertical="center"/>
      <protection locked="0"/>
    </xf>
    <xf numFmtId="0" fontId="28" fillId="0" borderId="13" xfId="4" applyFont="1" applyBorder="1" applyAlignment="1" applyProtection="1">
      <alignment horizontal="left" vertical="center" wrapText="1"/>
      <protection locked="0"/>
    </xf>
    <xf numFmtId="0" fontId="28" fillId="0" borderId="17" xfId="4" applyFont="1" applyBorder="1" applyAlignment="1" applyProtection="1">
      <alignment horizontal="left" vertical="center"/>
      <protection locked="0"/>
    </xf>
    <xf numFmtId="0" fontId="28" fillId="0" borderId="18" xfId="4" applyFont="1" applyBorder="1" applyAlignment="1" applyProtection="1">
      <alignment horizontal="left" vertical="center"/>
      <protection locked="0"/>
    </xf>
    <xf numFmtId="0" fontId="17" fillId="2" borderId="9" xfId="4" applyFont="1" applyFill="1" applyBorder="1" applyAlignment="1">
      <alignment horizontal="center" vertical="center" textRotation="255"/>
    </xf>
    <xf numFmtId="0" fontId="9" fillId="0" borderId="10" xfId="4" applyFont="1" applyBorder="1" applyAlignment="1">
      <alignment horizontal="center" vertical="center" textRotation="255"/>
    </xf>
    <xf numFmtId="0" fontId="9" fillId="0" borderId="19" xfId="4" applyFont="1" applyBorder="1" applyAlignment="1">
      <alignment horizontal="center" vertical="center" textRotation="255"/>
    </xf>
    <xf numFmtId="0" fontId="17" fillId="0" borderId="13" xfId="4" applyFont="1" applyBorder="1" applyAlignment="1" applyProtection="1">
      <alignment horizontal="left" vertical="center" wrapText="1"/>
      <protection locked="0"/>
    </xf>
    <xf numFmtId="0" fontId="9" fillId="0" borderId="18" xfId="4" applyFont="1" applyBorder="1" applyAlignment="1" applyProtection="1">
      <alignment horizontal="left" vertical="center" wrapText="1"/>
      <protection locked="0"/>
    </xf>
    <xf numFmtId="0" fontId="9" fillId="0" borderId="17" xfId="4" applyFont="1" applyBorder="1" applyAlignment="1" applyProtection="1">
      <alignment vertical="center" wrapText="1"/>
      <protection locked="0"/>
    </xf>
    <xf numFmtId="0" fontId="9" fillId="0" borderId="18" xfId="4" applyFont="1" applyBorder="1" applyAlignment="1" applyProtection="1">
      <alignment vertical="center" wrapText="1"/>
      <protection locked="0"/>
    </xf>
    <xf numFmtId="0" fontId="17" fillId="0" borderId="38" xfId="4" applyFont="1" applyBorder="1" applyAlignment="1" applyProtection="1">
      <alignment horizontal="left" vertical="center" wrapText="1"/>
      <protection locked="0"/>
    </xf>
    <xf numFmtId="0" fontId="17" fillId="0" borderId="35" xfId="4" applyFont="1" applyBorder="1" applyAlignment="1" applyProtection="1">
      <alignment horizontal="left" vertical="center" wrapText="1"/>
      <protection locked="0"/>
    </xf>
    <xf numFmtId="0" fontId="17" fillId="0" borderId="5" xfId="4" applyFont="1" applyBorder="1" applyAlignment="1" applyProtection="1">
      <alignment horizontal="left" vertical="center" wrapText="1"/>
      <protection locked="0"/>
    </xf>
    <xf numFmtId="0" fontId="17" fillId="0" borderId="7" xfId="4" applyFont="1" applyBorder="1" applyAlignment="1" applyProtection="1">
      <alignment horizontal="left" vertical="center" wrapText="1"/>
      <protection locked="0"/>
    </xf>
    <xf numFmtId="0" fontId="34" fillId="0" borderId="13" xfId="5" applyFont="1" applyBorder="1" applyAlignment="1" applyProtection="1">
      <alignment horizontal="left" vertical="center" wrapText="1"/>
      <protection locked="0"/>
    </xf>
    <xf numFmtId="0" fontId="34" fillId="0" borderId="17" xfId="4" applyFont="1" applyBorder="1" applyAlignment="1" applyProtection="1">
      <alignment vertical="center" wrapText="1"/>
      <protection locked="0"/>
    </xf>
    <xf numFmtId="0" fontId="34" fillId="0" borderId="18" xfId="4" applyFont="1" applyBorder="1" applyAlignment="1" applyProtection="1">
      <alignment vertical="center" wrapText="1"/>
      <protection locked="0"/>
    </xf>
    <xf numFmtId="0" fontId="12" fillId="0" borderId="8" xfId="4" applyFont="1" applyBorder="1" applyAlignment="1" applyProtection="1">
      <alignment horizontal="left" vertical="center" wrapText="1"/>
      <protection locked="0"/>
    </xf>
    <xf numFmtId="0" fontId="17" fillId="0" borderId="8" xfId="4" applyFont="1" applyBorder="1" applyAlignment="1" applyProtection="1">
      <alignment horizontal="left" vertical="center" wrapText="1"/>
      <protection locked="0"/>
    </xf>
    <xf numFmtId="0" fontId="12" fillId="2" borderId="8" xfId="4" applyFont="1" applyFill="1" applyBorder="1" applyAlignment="1">
      <alignment horizontal="left" vertical="center"/>
    </xf>
    <xf numFmtId="0" fontId="20" fillId="2" borderId="8" xfId="4" applyFont="1" applyFill="1" applyBorder="1" applyAlignment="1">
      <alignment horizontal="center" vertical="center" wrapText="1"/>
    </xf>
    <xf numFmtId="0" fontId="27" fillId="2" borderId="13" xfId="4" applyFont="1" applyFill="1" applyBorder="1" applyAlignment="1">
      <alignment horizontal="center" vertical="center"/>
    </xf>
    <xf numFmtId="0" fontId="27" fillId="2" borderId="17" xfId="4" applyFont="1" applyFill="1" applyBorder="1" applyAlignment="1">
      <alignment horizontal="center" vertical="center"/>
    </xf>
    <xf numFmtId="0" fontId="27" fillId="2" borderId="18" xfId="4" applyFont="1" applyFill="1" applyBorder="1" applyAlignment="1">
      <alignment horizontal="center" vertical="center"/>
    </xf>
    <xf numFmtId="0" fontId="12" fillId="0" borderId="13" xfId="4" applyFont="1" applyBorder="1" applyAlignment="1" applyProtection="1">
      <alignment horizontal="left" vertical="center" wrapText="1"/>
      <protection locked="0"/>
    </xf>
    <xf numFmtId="0" fontId="12" fillId="0" borderId="17" xfId="4" applyFont="1" applyBorder="1" applyAlignment="1" applyProtection="1">
      <alignment horizontal="left" vertical="center" wrapText="1"/>
      <protection locked="0"/>
    </xf>
    <xf numFmtId="0" fontId="12" fillId="0" borderId="18" xfId="4" applyFont="1" applyBorder="1" applyAlignment="1" applyProtection="1">
      <alignment horizontal="left" vertical="center" wrapText="1"/>
      <protection locked="0"/>
    </xf>
    <xf numFmtId="0" fontId="12" fillId="0" borderId="9" xfId="4" applyFont="1" applyBorder="1" applyAlignment="1" applyProtection="1">
      <alignment horizontal="left" vertical="center" wrapText="1"/>
      <protection locked="0"/>
    </xf>
    <xf numFmtId="0" fontId="20" fillId="4" borderId="3" xfId="4" applyFont="1" applyFill="1" applyBorder="1" applyAlignment="1">
      <alignment horizontal="center" vertical="center"/>
    </xf>
    <xf numFmtId="0" fontId="20" fillId="4" borderId="0" xfId="4" applyFont="1" applyFill="1" applyAlignment="1">
      <alignment horizontal="center" vertical="center"/>
    </xf>
    <xf numFmtId="0" fontId="20" fillId="4" borderId="4" xfId="4" applyFont="1" applyFill="1" applyBorder="1" applyAlignment="1">
      <alignment horizontal="center" vertical="center"/>
    </xf>
    <xf numFmtId="177" fontId="20" fillId="4" borderId="3" xfId="4" applyNumberFormat="1" applyFont="1" applyFill="1" applyBorder="1" applyAlignment="1">
      <alignment horizontal="center" vertical="center"/>
    </xf>
    <xf numFmtId="177" fontId="20" fillId="4" borderId="0" xfId="4" applyNumberFormat="1" applyFont="1" applyFill="1" applyAlignment="1">
      <alignment horizontal="center" vertical="center"/>
    </xf>
    <xf numFmtId="177" fontId="20" fillId="4" borderId="4" xfId="4" applyNumberFormat="1" applyFont="1" applyFill="1" applyBorder="1" applyAlignment="1">
      <alignment horizontal="center" vertical="center"/>
    </xf>
    <xf numFmtId="0" fontId="12" fillId="0" borderId="27" xfId="4" applyFont="1" applyBorder="1" applyAlignment="1" applyProtection="1">
      <alignment horizontal="left" vertical="center" shrinkToFit="1"/>
      <protection locked="0"/>
    </xf>
    <xf numFmtId="0" fontId="12" fillId="0" borderId="22" xfId="4" applyFont="1" applyBorder="1" applyAlignment="1" applyProtection="1">
      <alignment horizontal="left" vertical="center" shrinkToFit="1"/>
      <protection locked="0"/>
    </xf>
    <xf numFmtId="0" fontId="17" fillId="4" borderId="9" xfId="4" applyFont="1" applyFill="1" applyBorder="1" applyAlignment="1">
      <alignment horizontal="center" vertical="center" wrapText="1"/>
    </xf>
    <xf numFmtId="0" fontId="17" fillId="4" borderId="10" xfId="4" applyFont="1" applyFill="1" applyBorder="1" applyAlignment="1">
      <alignment horizontal="center" vertical="center" wrapText="1"/>
    </xf>
    <xf numFmtId="0" fontId="17" fillId="4" borderId="19" xfId="4" applyFont="1" applyFill="1" applyBorder="1" applyAlignment="1">
      <alignment horizontal="center" vertical="center" wrapText="1"/>
    </xf>
    <xf numFmtId="0" fontId="20" fillId="4" borderId="11" xfId="4" applyFont="1" applyFill="1" applyBorder="1" applyAlignment="1">
      <alignment horizontal="center" vertical="center"/>
    </xf>
    <xf numFmtId="0" fontId="20" fillId="4" borderId="2" xfId="4" applyFont="1" applyFill="1" applyBorder="1" applyAlignment="1">
      <alignment horizontal="center" vertical="center"/>
    </xf>
    <xf numFmtId="0" fontId="20" fillId="4" borderId="5" xfId="4" applyFont="1" applyFill="1" applyBorder="1" applyAlignment="1">
      <alignment horizontal="center" vertical="center"/>
    </xf>
    <xf numFmtId="0" fontId="20" fillId="4" borderId="7" xfId="4" applyFont="1" applyFill="1" applyBorder="1" applyAlignment="1">
      <alignment horizontal="center" vertical="center"/>
    </xf>
    <xf numFmtId="177" fontId="21" fillId="4" borderId="11" xfId="4" applyNumberFormat="1" applyFont="1" applyFill="1" applyBorder="1" applyAlignment="1">
      <alignment horizontal="center" vertical="center"/>
    </xf>
    <xf numFmtId="177" fontId="21" fillId="4" borderId="2" xfId="4" applyNumberFormat="1" applyFont="1" applyFill="1" applyBorder="1" applyAlignment="1">
      <alignment horizontal="center" vertical="center"/>
    </xf>
    <xf numFmtId="0" fontId="21" fillId="4" borderId="5" xfId="4" applyFont="1" applyFill="1" applyBorder="1" applyAlignment="1">
      <alignment horizontal="center" vertical="center"/>
    </xf>
    <xf numFmtId="0" fontId="21" fillId="4" borderId="7" xfId="4" applyFont="1" applyFill="1" applyBorder="1" applyAlignment="1">
      <alignment horizontal="center" vertical="center"/>
    </xf>
    <xf numFmtId="177" fontId="21" fillId="4" borderId="5" xfId="4" applyNumberFormat="1" applyFont="1" applyFill="1" applyBorder="1" applyAlignment="1">
      <alignment horizontal="center" vertical="center"/>
    </xf>
    <xf numFmtId="177" fontId="21" fillId="4" borderId="7" xfId="4" applyNumberFormat="1" applyFont="1" applyFill="1" applyBorder="1" applyAlignment="1">
      <alignment horizontal="center" vertical="center"/>
    </xf>
    <xf numFmtId="0" fontId="20" fillId="4" borderId="1" xfId="4" applyFont="1" applyFill="1" applyBorder="1" applyAlignment="1">
      <alignment horizontal="center" vertical="center"/>
    </xf>
    <xf numFmtId="177" fontId="20" fillId="4" borderId="11" xfId="4" applyNumberFormat="1" applyFont="1" applyFill="1" applyBorder="1" applyAlignment="1">
      <alignment horizontal="center" vertical="center"/>
    </xf>
    <xf numFmtId="177" fontId="20" fillId="4" borderId="1" xfId="4" applyNumberFormat="1" applyFont="1" applyFill="1" applyBorder="1" applyAlignment="1">
      <alignment horizontal="center" vertical="center"/>
    </xf>
    <xf numFmtId="177" fontId="20" fillId="4" borderId="2" xfId="4" applyNumberFormat="1" applyFont="1" applyFill="1" applyBorder="1" applyAlignment="1">
      <alignment horizontal="center" vertical="center"/>
    </xf>
    <xf numFmtId="0" fontId="17" fillId="2" borderId="25" xfId="4" applyFont="1" applyFill="1" applyBorder="1" applyAlignment="1">
      <alignment horizontal="center" vertical="center" wrapText="1"/>
    </xf>
    <xf numFmtId="0" fontId="17" fillId="2" borderId="24" xfId="4" applyFont="1" applyFill="1" applyBorder="1" applyAlignment="1">
      <alignment horizontal="center" vertical="center" wrapText="1"/>
    </xf>
    <xf numFmtId="0" fontId="20" fillId="4" borderId="6" xfId="4" applyFont="1" applyFill="1" applyBorder="1" applyAlignment="1">
      <alignment horizontal="center" vertical="center"/>
    </xf>
    <xf numFmtId="177" fontId="20" fillId="4" borderId="5" xfId="4" applyNumberFormat="1" applyFont="1" applyFill="1" applyBorder="1" applyAlignment="1">
      <alignment horizontal="center" vertical="center"/>
    </xf>
    <xf numFmtId="177" fontId="20" fillId="4" borderId="6" xfId="4" applyNumberFormat="1" applyFont="1" applyFill="1" applyBorder="1" applyAlignment="1">
      <alignment horizontal="center" vertical="center"/>
    </xf>
    <xf numFmtId="177" fontId="20" fillId="4" borderId="7" xfId="4" applyNumberFormat="1" applyFont="1" applyFill="1" applyBorder="1" applyAlignment="1">
      <alignment horizontal="center" vertical="center"/>
    </xf>
    <xf numFmtId="0" fontId="17" fillId="4" borderId="13" xfId="4" applyFont="1" applyFill="1" applyBorder="1" applyAlignment="1">
      <alignment horizontal="center" vertical="center" wrapText="1"/>
    </xf>
    <xf numFmtId="0" fontId="17" fillId="4" borderId="18" xfId="4" applyFont="1" applyFill="1" applyBorder="1" applyAlignment="1">
      <alignment horizontal="center" vertical="center" wrapText="1"/>
    </xf>
    <xf numFmtId="176" fontId="18" fillId="3" borderId="13" xfId="4" applyNumberFormat="1" applyFont="1" applyFill="1" applyBorder="1" applyAlignment="1">
      <alignment horizontal="right" vertical="center"/>
    </xf>
    <xf numFmtId="176" fontId="18" fillId="3" borderId="18" xfId="4" applyNumberFormat="1" applyFont="1" applyFill="1" applyBorder="1" applyAlignment="1">
      <alignment horizontal="right" vertical="center"/>
    </xf>
    <xf numFmtId="0" fontId="17" fillId="4" borderId="11" xfId="4" applyFont="1" applyFill="1" applyBorder="1" applyAlignment="1">
      <alignment horizontal="center" vertical="center" wrapText="1"/>
    </xf>
    <xf numFmtId="0" fontId="17" fillId="4" borderId="1" xfId="4" applyFont="1" applyFill="1" applyBorder="1" applyAlignment="1">
      <alignment horizontal="center" vertical="center" wrapText="1"/>
    </xf>
    <xf numFmtId="0" fontId="17" fillId="4" borderId="2" xfId="4" applyFont="1" applyFill="1" applyBorder="1" applyAlignment="1">
      <alignment horizontal="center" vertical="center" wrapText="1"/>
    </xf>
    <xf numFmtId="176" fontId="18" fillId="3" borderId="5" xfId="4" applyNumberFormat="1" applyFont="1" applyFill="1" applyBorder="1" applyAlignment="1">
      <alignment vertical="center"/>
    </xf>
    <xf numFmtId="176" fontId="18" fillId="3" borderId="6" xfId="4" applyNumberFormat="1" applyFont="1" applyFill="1" applyBorder="1" applyAlignment="1">
      <alignment vertical="center"/>
    </xf>
    <xf numFmtId="176" fontId="18" fillId="3" borderId="7" xfId="4" applyNumberFormat="1" applyFont="1" applyFill="1" applyBorder="1" applyAlignment="1">
      <alignment vertical="center"/>
    </xf>
    <xf numFmtId="0" fontId="17" fillId="4" borderId="17" xfId="4" applyFont="1" applyFill="1" applyBorder="1" applyAlignment="1">
      <alignment horizontal="center" vertical="center" wrapText="1"/>
    </xf>
    <xf numFmtId="176" fontId="18" fillId="3" borderId="13" xfId="4" applyNumberFormat="1" applyFont="1" applyFill="1" applyBorder="1" applyAlignment="1">
      <alignment vertical="center"/>
    </xf>
    <xf numFmtId="176" fontId="18" fillId="3" borderId="17" xfId="4" applyNumberFormat="1" applyFont="1" applyFill="1" applyBorder="1" applyAlignment="1">
      <alignment vertical="center"/>
    </xf>
    <xf numFmtId="176" fontId="18" fillId="3" borderId="18" xfId="4" applyNumberFormat="1" applyFont="1" applyFill="1" applyBorder="1" applyAlignment="1">
      <alignment vertical="center"/>
    </xf>
    <xf numFmtId="0" fontId="20" fillId="4" borderId="13" xfId="4" applyFont="1" applyFill="1" applyBorder="1" applyAlignment="1">
      <alignment horizontal="center" vertical="center" wrapText="1"/>
    </xf>
    <xf numFmtId="0" fontId="20" fillId="4" borderId="18" xfId="4" applyFont="1" applyFill="1" applyBorder="1" applyAlignment="1">
      <alignment horizontal="center" vertical="center" wrapText="1"/>
    </xf>
    <xf numFmtId="176" fontId="18" fillId="3" borderId="17" xfId="4" applyNumberFormat="1" applyFont="1" applyFill="1" applyBorder="1" applyAlignment="1">
      <alignment horizontal="right" vertical="center"/>
    </xf>
    <xf numFmtId="0" fontId="7" fillId="3" borderId="6" xfId="0" applyFont="1" applyFill="1" applyBorder="1" applyAlignment="1">
      <alignment horizontal="left" vertical="center"/>
    </xf>
    <xf numFmtId="0" fontId="6" fillId="0" borderId="0" xfId="0" applyFont="1" applyAlignment="1">
      <alignment horizontal="right" vertical="center"/>
    </xf>
    <xf numFmtId="0" fontId="6" fillId="0" borderId="13" xfId="0" applyFont="1" applyBorder="1">
      <alignment vertical="center"/>
    </xf>
    <xf numFmtId="0" fontId="6" fillId="0" borderId="17" xfId="0" applyFont="1" applyBorder="1">
      <alignment vertical="center"/>
    </xf>
    <xf numFmtId="0" fontId="6" fillId="0" borderId="18" xfId="0" applyFont="1" applyBorder="1">
      <alignment vertical="center"/>
    </xf>
    <xf numFmtId="0" fontId="0" fillId="0" borderId="17" xfId="0" applyBorder="1">
      <alignment vertical="center"/>
    </xf>
    <xf numFmtId="0" fontId="0" fillId="0" borderId="18" xfId="0" applyBorder="1">
      <alignment vertical="center"/>
    </xf>
    <xf numFmtId="0" fontId="6" fillId="0" borderId="13" xfId="0" applyFont="1" applyBorder="1" applyAlignment="1">
      <alignment vertical="top" wrapText="1"/>
    </xf>
    <xf numFmtId="0" fontId="6" fillId="0" borderId="17" xfId="0" applyFont="1" applyBorder="1" applyAlignment="1">
      <alignment vertical="top" wrapText="1"/>
    </xf>
    <xf numFmtId="0" fontId="6" fillId="0" borderId="18" xfId="0" applyFont="1" applyBorder="1" applyAlignment="1">
      <alignment vertical="top" wrapText="1"/>
    </xf>
    <xf numFmtId="0" fontId="6" fillId="0" borderId="0" xfId="0" applyFont="1" applyAlignment="1">
      <alignment horizontal="center" vertical="center"/>
    </xf>
    <xf numFmtId="0" fontId="6" fillId="3" borderId="13" xfId="0" applyFont="1" applyFill="1" applyBorder="1">
      <alignment vertical="center"/>
    </xf>
    <xf numFmtId="0" fontId="0" fillId="3" borderId="17" xfId="0" applyFill="1" applyBorder="1">
      <alignment vertical="center"/>
    </xf>
    <xf numFmtId="0" fontId="0" fillId="3" borderId="18" xfId="0" applyFill="1" applyBorder="1">
      <alignment vertical="center"/>
    </xf>
    <xf numFmtId="0" fontId="6" fillId="0" borderId="8" xfId="0" applyFont="1" applyBorder="1" applyAlignment="1">
      <alignment horizontal="center" vertical="center"/>
    </xf>
    <xf numFmtId="0" fontId="6" fillId="0" borderId="13" xfId="0" applyFont="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6" fillId="0" borderId="8" xfId="0" applyFont="1" applyBorder="1" applyAlignment="1">
      <alignment horizontal="left" vertical="center" wrapText="1"/>
    </xf>
    <xf numFmtId="0" fontId="6" fillId="0" borderId="8" xfId="0" applyFont="1" applyBorder="1" applyAlignment="1">
      <alignment horizontal="left" vertical="center"/>
    </xf>
    <xf numFmtId="0" fontId="6" fillId="0" borderId="8" xfId="0" applyFont="1" applyBorder="1" applyAlignment="1">
      <alignment vertical="top" wrapText="1"/>
    </xf>
    <xf numFmtId="0" fontId="6" fillId="0" borderId="11" xfId="0" applyFont="1" applyBorder="1" applyAlignment="1">
      <alignment horizontal="left" vertical="top" wrapTex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176" fontId="23" fillId="3" borderId="31" xfId="7" applyNumberFormat="1" applyFont="1" applyFill="1" applyBorder="1" applyAlignment="1" applyProtection="1">
      <alignment vertical="center" shrinkToFit="1"/>
    </xf>
    <xf numFmtId="0" fontId="0" fillId="0" borderId="29" xfId="0" applyBorder="1" applyAlignment="1">
      <alignment vertical="center" shrinkToFit="1"/>
    </xf>
    <xf numFmtId="176" fontId="12" fillId="3" borderId="6" xfId="0" applyNumberFormat="1" applyFont="1" applyFill="1" applyBorder="1" applyAlignment="1">
      <alignment vertical="center" wrapText="1" shrinkToFit="1"/>
    </xf>
    <xf numFmtId="0" fontId="12" fillId="3" borderId="6" xfId="0" applyFont="1" applyFill="1" applyBorder="1" applyAlignment="1">
      <alignment vertical="center" wrapText="1" shrinkToFit="1"/>
    </xf>
    <xf numFmtId="0" fontId="23" fillId="5" borderId="8" xfId="0" applyFont="1" applyFill="1" applyBorder="1" applyAlignment="1">
      <alignment horizontal="center" vertical="center" wrapText="1"/>
    </xf>
    <xf numFmtId="176" fontId="23" fillId="5" borderId="132" xfId="7" applyNumberFormat="1" applyFont="1" applyFill="1" applyBorder="1" applyAlignment="1" applyProtection="1">
      <alignment horizontal="center" vertical="center" shrinkToFit="1"/>
    </xf>
    <xf numFmtId="176" fontId="23" fillId="3" borderId="38" xfId="7" applyNumberFormat="1" applyFont="1" applyFill="1" applyBorder="1" applyAlignment="1" applyProtection="1">
      <alignment vertical="center" shrinkToFit="1"/>
    </xf>
    <xf numFmtId="0" fontId="0" fillId="0" borderId="35" xfId="0" applyBorder="1" applyAlignment="1">
      <alignment vertical="center" shrinkToFit="1"/>
    </xf>
    <xf numFmtId="176" fontId="23" fillId="5" borderId="63" xfId="0" applyNumberFormat="1" applyFont="1" applyFill="1" applyBorder="1" applyAlignment="1">
      <alignment horizontal="center" vertical="center" shrinkToFit="1"/>
    </xf>
    <xf numFmtId="176" fontId="23" fillId="3" borderId="111" xfId="7" applyNumberFormat="1" applyFont="1" applyFill="1" applyBorder="1" applyAlignment="1" applyProtection="1">
      <alignment vertical="center" shrinkToFit="1"/>
    </xf>
    <xf numFmtId="0" fontId="0" fillId="0" borderId="112" xfId="0" applyBorder="1" applyAlignment="1">
      <alignment vertical="center" shrinkToFit="1"/>
    </xf>
    <xf numFmtId="176" fontId="23" fillId="3" borderId="5" xfId="7" applyNumberFormat="1" applyFont="1" applyFill="1" applyBorder="1" applyAlignment="1" applyProtection="1">
      <alignment horizontal="right" vertical="center" shrinkToFit="1"/>
    </xf>
    <xf numFmtId="176" fontId="23" fillId="3" borderId="7" xfId="7" applyNumberFormat="1" applyFont="1" applyFill="1" applyBorder="1" applyAlignment="1" applyProtection="1">
      <alignment horizontal="right" vertical="center" shrinkToFit="1"/>
    </xf>
    <xf numFmtId="176" fontId="23" fillId="3" borderId="9" xfId="7" applyNumberFormat="1" applyFont="1" applyFill="1" applyBorder="1" applyAlignment="1" applyProtection="1">
      <alignment horizontal="right" vertical="center" shrinkToFit="1"/>
    </xf>
    <xf numFmtId="176" fontId="23" fillId="3" borderId="111" xfId="7" applyNumberFormat="1" applyFont="1" applyFill="1" applyBorder="1" applyAlignment="1" applyProtection="1">
      <alignment horizontal="right" vertical="center" shrinkToFit="1"/>
    </xf>
    <xf numFmtId="176" fontId="23" fillId="3" borderId="112" xfId="7" applyNumberFormat="1" applyFont="1" applyFill="1" applyBorder="1" applyAlignment="1" applyProtection="1">
      <alignment horizontal="right" vertical="center" shrinkToFit="1"/>
    </xf>
    <xf numFmtId="0" fontId="23" fillId="4" borderId="13" xfId="2" applyFont="1" applyFill="1" applyBorder="1" applyAlignment="1">
      <alignment horizontal="left" vertical="center" wrapText="1"/>
    </xf>
    <xf numFmtId="0" fontId="23" fillId="4" borderId="17" xfId="2" applyFont="1" applyFill="1" applyBorder="1" applyAlignment="1">
      <alignment horizontal="left" vertical="center" wrapText="1"/>
    </xf>
    <xf numFmtId="184" fontId="28" fillId="9" borderId="17" xfId="0" applyNumberFormat="1" applyFont="1" applyFill="1" applyBorder="1" applyAlignment="1">
      <alignment horizontal="center" vertical="center"/>
    </xf>
    <xf numFmtId="176" fontId="14" fillId="0" borderId="3" xfId="0" applyNumberFormat="1" applyFont="1" applyBorder="1" applyAlignment="1">
      <alignment horizontal="left" vertical="center" shrinkToFit="1"/>
    </xf>
    <xf numFmtId="176" fontId="14" fillId="0" borderId="0" xfId="0" applyNumberFormat="1" applyFont="1" applyAlignment="1">
      <alignment horizontal="left" vertical="center" shrinkToFit="1"/>
    </xf>
    <xf numFmtId="176" fontId="23" fillId="3" borderId="106" xfId="7" applyNumberFormat="1" applyFont="1" applyFill="1" applyBorder="1" applyAlignment="1" applyProtection="1">
      <alignment horizontal="right" vertical="center" shrinkToFit="1"/>
    </xf>
    <xf numFmtId="176" fontId="23" fillId="3" borderId="115" xfId="7" applyNumberFormat="1" applyFont="1" applyFill="1" applyBorder="1" applyAlignment="1" applyProtection="1">
      <alignment vertical="center" shrinkToFit="1"/>
    </xf>
    <xf numFmtId="0" fontId="0" fillId="0" borderId="117" xfId="0" applyBorder="1" applyAlignment="1">
      <alignment vertical="center" shrinkToFit="1"/>
    </xf>
    <xf numFmtId="176" fontId="23" fillId="3" borderId="13" xfId="7" applyNumberFormat="1" applyFont="1" applyFill="1" applyBorder="1" applyAlignment="1" applyProtection="1">
      <alignment vertical="center" shrinkToFit="1"/>
    </xf>
    <xf numFmtId="0" fontId="0" fillId="0" borderId="18" xfId="0" applyBorder="1" applyAlignment="1">
      <alignment vertical="center" shrinkToFit="1"/>
    </xf>
    <xf numFmtId="176" fontId="23" fillId="3" borderId="58" xfId="7" applyNumberFormat="1" applyFont="1" applyFill="1" applyBorder="1" applyAlignment="1" applyProtection="1">
      <alignment vertical="center" shrinkToFit="1"/>
    </xf>
    <xf numFmtId="0" fontId="0" fillId="0" borderId="22" xfId="0" applyBorder="1" applyAlignment="1">
      <alignment vertical="center" shrinkToFit="1"/>
    </xf>
    <xf numFmtId="176" fontId="23" fillId="3" borderId="11" xfId="7" applyNumberFormat="1" applyFont="1" applyFill="1" applyBorder="1" applyAlignment="1" applyProtection="1">
      <alignment vertical="center" shrinkToFit="1"/>
    </xf>
    <xf numFmtId="0" fontId="0" fillId="0" borderId="2" xfId="0" applyBorder="1" applyAlignment="1">
      <alignment vertical="center" shrinkToFit="1"/>
    </xf>
    <xf numFmtId="176" fontId="23" fillId="3" borderId="13" xfId="7" applyNumberFormat="1" applyFont="1" applyFill="1" applyBorder="1" applyAlignment="1" applyProtection="1">
      <alignment horizontal="right" vertical="center" shrinkToFit="1"/>
    </xf>
    <xf numFmtId="176" fontId="23" fillId="3" borderId="18" xfId="7" applyNumberFormat="1" applyFont="1" applyFill="1" applyBorder="1" applyAlignment="1" applyProtection="1">
      <alignment horizontal="right" vertical="center" shrinkToFit="1"/>
    </xf>
    <xf numFmtId="0" fontId="23" fillId="4" borderId="13" xfId="2" applyFont="1" applyFill="1" applyBorder="1" applyAlignment="1">
      <alignment horizontal="left" vertical="center"/>
    </xf>
    <xf numFmtId="0" fontId="23" fillId="4" borderId="17" xfId="2" applyFont="1" applyFill="1" applyBorder="1" applyAlignment="1">
      <alignment horizontal="left" vertical="center"/>
    </xf>
    <xf numFmtId="176" fontId="23" fillId="5" borderId="8" xfId="7" applyNumberFormat="1" applyFont="1" applyFill="1" applyBorder="1" applyAlignment="1" applyProtection="1">
      <alignment horizontal="center" vertical="center" shrinkToFit="1"/>
    </xf>
    <xf numFmtId="176" fontId="23" fillId="3" borderId="14" xfId="7" applyNumberFormat="1" applyFont="1" applyFill="1" applyBorder="1" applyAlignment="1" applyProtection="1">
      <alignment vertical="center" shrinkToFit="1"/>
    </xf>
    <xf numFmtId="0" fontId="0" fillId="0" borderId="90" xfId="0" applyBorder="1" applyAlignment="1">
      <alignment vertical="center" shrinkToFit="1"/>
    </xf>
    <xf numFmtId="0" fontId="23" fillId="2" borderId="11" xfId="0" applyFont="1" applyFill="1" applyBorder="1" applyAlignment="1">
      <alignment horizontal="center" vertical="center"/>
    </xf>
    <xf numFmtId="0" fontId="23" fillId="2" borderId="3" xfId="0" applyFont="1" applyFill="1" applyBorder="1" applyAlignment="1">
      <alignment horizontal="center" vertical="center"/>
    </xf>
    <xf numFmtId="0" fontId="12" fillId="2" borderId="70" xfId="0" applyFont="1" applyFill="1" applyBorder="1" applyAlignment="1">
      <alignment horizontal="center" vertical="center" shrinkToFit="1"/>
    </xf>
    <xf numFmtId="0" fontId="12" fillId="2" borderId="72" xfId="0" applyFont="1" applyFill="1" applyBorder="1" applyAlignment="1">
      <alignment horizontal="center" vertical="center" shrinkToFit="1"/>
    </xf>
    <xf numFmtId="0" fontId="12" fillId="2" borderId="79" xfId="0" applyFont="1" applyFill="1" applyBorder="1" applyAlignment="1">
      <alignment horizontal="center" vertical="center" shrinkToFit="1"/>
    </xf>
    <xf numFmtId="0" fontId="12" fillId="2" borderId="78" xfId="0" applyFont="1" applyFill="1" applyBorder="1" applyAlignment="1">
      <alignment horizontal="center" vertical="center" shrinkToFit="1"/>
    </xf>
    <xf numFmtId="185" fontId="17" fillId="0" borderId="54" xfId="7" applyNumberFormat="1" applyFont="1" applyBorder="1" applyAlignment="1" applyProtection="1">
      <alignment horizontal="center" vertical="center"/>
      <protection locked="0"/>
    </xf>
    <xf numFmtId="185" fontId="17" fillId="0" borderId="16" xfId="7" applyNumberFormat="1" applyFont="1" applyBorder="1" applyAlignment="1" applyProtection="1">
      <alignment horizontal="center" vertical="center"/>
      <protection locked="0"/>
    </xf>
    <xf numFmtId="185" fontId="17" fillId="0" borderId="54" xfId="0" applyNumberFormat="1" applyFont="1" applyBorder="1" applyAlignment="1" applyProtection="1">
      <alignment horizontal="center" vertical="center"/>
      <protection locked="0"/>
    </xf>
    <xf numFmtId="185" fontId="17" fillId="0" borderId="16" xfId="0" applyNumberFormat="1" applyFont="1" applyBorder="1" applyAlignment="1" applyProtection="1">
      <alignment horizontal="center" vertical="center"/>
      <protection locked="0"/>
    </xf>
  </cellXfs>
  <cellStyles count="9">
    <cellStyle name="ハイパーリンク" xfId="5" builtinId="8"/>
    <cellStyle name="桁区切り 2" xfId="1" xr:uid="{00000000-0005-0000-0000-000001000000}"/>
    <cellStyle name="桁区切り 2 2" xfId="7" xr:uid="{00000000-0005-0000-0000-000002000000}"/>
    <cellStyle name="標準" xfId="0" builtinId="0"/>
    <cellStyle name="標準 2" xfId="2" xr:uid="{00000000-0005-0000-0000-000004000000}"/>
    <cellStyle name="標準 2 2" xfId="6" xr:uid="{00000000-0005-0000-0000-000005000000}"/>
    <cellStyle name="標準 3" xfId="3" xr:uid="{00000000-0005-0000-0000-000006000000}"/>
    <cellStyle name="標準 4" xfId="4" xr:uid="{00000000-0005-0000-0000-000007000000}"/>
    <cellStyle name="標準 5" xfId="8" xr:uid="{00000000-0005-0000-0000-000008000000}"/>
  </cellStyles>
  <dxfs count="30">
    <dxf>
      <font>
        <strike val="0"/>
      </font>
      <fill>
        <patternFill>
          <bgColor theme="2"/>
        </patternFill>
      </fill>
    </dxf>
    <dxf>
      <fill>
        <patternFill>
          <bgColor rgb="FFFFC000"/>
        </patternFill>
      </fill>
    </dxf>
    <dxf>
      <fill>
        <patternFill>
          <bgColor theme="7"/>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bgColor theme="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C000"/>
        </patternFill>
      </fill>
    </dxf>
    <dxf>
      <fill>
        <patternFill>
          <bgColor theme="7"/>
        </patternFill>
      </fill>
    </dxf>
    <dxf>
      <font>
        <b/>
        <i val="0"/>
        <color rgb="FFFF0000"/>
      </font>
    </dxf>
    <dxf>
      <font>
        <color theme="1" tint="0.499984740745262"/>
      </font>
      <fill>
        <patternFill>
          <bgColor theme="1" tint="0.499984740745262"/>
        </patternFill>
      </fill>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011HDPNS001\UserData\Users\n-takahashi\AppData\Local\Box\Box%20Edit\Documents\6JA9gwZvUEyvZhl4ijJAQg==\&#33464;&#25991;&#25391;&#35201;&#26395;&#26360;&#20803;&#12487;&#12540;&#1247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11HDPNS001\UserData\Users\n-takahashi\AppData\Local\Box\Box%20Edit\Documents\mAQXMqpyxECbKZtWfg233g==\02_R5_yobo_kasseika_b_01ongaku-buyo_kohyo-et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表示】チェック表（a）"/>
      <sheetName val="総表"/>
      <sheetName val="datas"/>
      <sheetName val="団体概要"/>
      <sheetName val="活動実績"/>
      <sheetName val="個人略歴1"/>
      <sheetName val="個人略歴2"/>
      <sheetName val="確認書"/>
      <sheetName val="会計状況調書"/>
      <sheetName val="支出予算書総表"/>
      <sheetName val="活動計画推進業務費計算書"/>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row r="1">
          <cell r="A1" t="str">
            <v>音楽</v>
          </cell>
          <cell r="B1" t="str">
            <v>舞踊</v>
          </cell>
          <cell r="C1" t="str">
            <v>演劇</v>
          </cell>
          <cell r="D1" t="str">
            <v>伝統芸能</v>
          </cell>
          <cell r="E1" t="str">
            <v>大衆芸能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表示】チェック表(ｂ)"/>
      <sheetName val="総表"/>
      <sheetName val="datas"/>
      <sheetName val="団体概要"/>
      <sheetName val="活動実績"/>
      <sheetName val="個人略歴1"/>
      <sheetName val="個人略歴2"/>
      <sheetName val="確認書"/>
      <sheetName val="個表"/>
      <sheetName val="支出予算書"/>
      <sheetName val="収支計画書"/>
      <sheetName val="別紙入場料詳細"/>
      <sheetName val="稽古料・出演料内訳書"/>
      <sheetName val="舞台費内訳書（舞踊のみ）"/>
      <sheetName val="【非表示】経費一覧"/>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C2" t="str">
            <v>稽古料</v>
          </cell>
        </row>
        <row r="3">
          <cell r="C3" t="str">
            <v>稽古場借料</v>
          </cell>
        </row>
        <row r="182">
          <cell r="C182" t="str">
            <v>会場使用料</v>
          </cell>
        </row>
        <row r="183">
          <cell r="C183" t="str">
            <v>付帯設備使用料</v>
          </cell>
        </row>
        <row r="184">
          <cell r="C184" t="str">
            <v>大道具費</v>
          </cell>
        </row>
        <row r="185">
          <cell r="C185" t="str">
            <v>小道具費</v>
          </cell>
        </row>
        <row r="186">
          <cell r="C186" t="str">
            <v>人形製作費</v>
          </cell>
        </row>
        <row r="187">
          <cell r="C187" t="str">
            <v>舞台スタッフ費</v>
          </cell>
        </row>
        <row r="188">
          <cell r="C188" t="str">
            <v>衣装費・装束料</v>
          </cell>
        </row>
        <row r="189">
          <cell r="C189" t="str">
            <v>衣装スタッフ費</v>
          </cell>
        </row>
        <row r="190">
          <cell r="C190" t="str">
            <v>履物費</v>
          </cell>
        </row>
        <row r="191">
          <cell r="C191" t="str">
            <v>かつら（床山）費</v>
          </cell>
        </row>
        <row r="192">
          <cell r="C192" t="str">
            <v>メイク費</v>
          </cell>
        </row>
        <row r="193">
          <cell r="C193" t="str">
            <v>照明費</v>
          </cell>
        </row>
        <row r="194">
          <cell r="C194" t="str">
            <v>照明スタッフ費</v>
          </cell>
        </row>
        <row r="195">
          <cell r="C195" t="str">
            <v>音響費</v>
          </cell>
        </row>
        <row r="196">
          <cell r="C196" t="str">
            <v>音響スタッフ費</v>
          </cell>
        </row>
        <row r="197">
          <cell r="C197" t="str">
            <v>映像費</v>
          </cell>
        </row>
        <row r="198">
          <cell r="C198" t="str">
            <v>映像スタッフ費</v>
          </cell>
        </row>
        <row r="199">
          <cell r="C199" t="str">
            <v>配信用録音録画・編集費</v>
          </cell>
        </row>
        <row r="200">
          <cell r="C200" t="str">
            <v>特殊効果費</v>
          </cell>
        </row>
        <row r="201">
          <cell r="C201" t="str">
            <v>機材借料</v>
          </cell>
        </row>
        <row r="202">
          <cell r="C202" t="str">
            <v>字幕費</v>
          </cell>
        </row>
        <row r="210">
          <cell r="C210" t="str">
            <v>感染症予防用品購入費</v>
          </cell>
        </row>
        <row r="211">
          <cell r="C211" t="str">
            <v>消毒関係消耗品購入費</v>
          </cell>
        </row>
        <row r="212">
          <cell r="C212" t="str">
            <v>消毒作業費</v>
          </cell>
        </row>
        <row r="213">
          <cell r="C213" t="str">
            <v>感染症対策機材購入・借用費</v>
          </cell>
        </row>
        <row r="214">
          <cell r="C214" t="str">
            <v>検査費</v>
          </cell>
        </row>
      </sheetData>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2"/>
  <sheetViews>
    <sheetView topLeftCell="A8" zoomScale="55" zoomScaleNormal="55" zoomScaleSheetLayoutView="70" workbookViewId="0">
      <selection activeCell="C24" sqref="C24:J24"/>
    </sheetView>
  </sheetViews>
  <sheetFormatPr defaultColWidth="10" defaultRowHeight="13.5" x14ac:dyDescent="0.15"/>
  <cols>
    <col min="1" max="1" width="6.5" style="4" customWidth="1"/>
    <col min="2" max="2" width="20.5" style="4" customWidth="1"/>
    <col min="3" max="3" width="28.375" style="4" customWidth="1"/>
    <col min="4" max="4" width="16.375" style="4" customWidth="1"/>
    <col min="5" max="6" width="22" style="4" customWidth="1"/>
    <col min="7" max="7" width="6.375" style="4" customWidth="1"/>
    <col min="8" max="8" width="13.625" style="4" customWidth="1"/>
    <col min="9" max="9" width="17.5" style="4" customWidth="1"/>
    <col min="10" max="10" width="14.125" style="4" customWidth="1"/>
    <col min="11" max="11" width="80.5" style="5" customWidth="1"/>
    <col min="12" max="12" width="10" style="4"/>
    <col min="13" max="19" width="10" style="4" customWidth="1"/>
    <col min="20" max="16384" width="10" style="4"/>
  </cols>
  <sheetData>
    <row r="1" spans="1:18" ht="34.5" customHeight="1" x14ac:dyDescent="0.15">
      <c r="A1" s="533" t="s">
        <v>128</v>
      </c>
      <c r="B1" s="533"/>
      <c r="C1" s="533"/>
      <c r="I1" s="534" t="s">
        <v>127</v>
      </c>
      <c r="J1" s="534"/>
    </row>
    <row r="2" spans="1:18" ht="6" customHeight="1" x14ac:dyDescent="0.15">
      <c r="A2" s="71"/>
      <c r="B2" s="70"/>
    </row>
    <row r="3" spans="1:18" s="65" customFormat="1" ht="34.15" customHeight="1" x14ac:dyDescent="0.15">
      <c r="A3" s="535" t="s">
        <v>131</v>
      </c>
      <c r="B3" s="535"/>
      <c r="C3" s="535"/>
      <c r="D3" s="535"/>
      <c r="E3" s="535"/>
      <c r="F3" s="535"/>
      <c r="G3" s="535"/>
      <c r="H3" s="535"/>
      <c r="I3" s="535"/>
      <c r="J3" s="535"/>
      <c r="K3" s="67"/>
      <c r="N3" s="4"/>
      <c r="O3" s="4"/>
      <c r="P3" s="4"/>
      <c r="Q3" s="4"/>
      <c r="R3" s="4"/>
    </row>
    <row r="4" spans="1:18" s="65" customFormat="1" ht="21" x14ac:dyDescent="0.15">
      <c r="A4" s="69"/>
      <c r="K4" s="67"/>
      <c r="R4" s="66"/>
    </row>
    <row r="5" spans="1:18" s="65" customFormat="1" ht="21" x14ac:dyDescent="0.15">
      <c r="A5" s="69" t="s">
        <v>129</v>
      </c>
      <c r="K5" s="67"/>
      <c r="R5" s="66"/>
    </row>
    <row r="6" spans="1:18" s="65" customFormat="1" ht="21" x14ac:dyDescent="0.15">
      <c r="A6" s="69"/>
      <c r="K6" s="67"/>
      <c r="R6" s="66"/>
    </row>
    <row r="7" spans="1:18" s="65" customFormat="1" ht="21" x14ac:dyDescent="0.15">
      <c r="A7" s="69"/>
      <c r="B7" s="7" t="s">
        <v>130</v>
      </c>
      <c r="K7" s="67"/>
      <c r="R7" s="66"/>
    </row>
    <row r="8" spans="1:18" s="65" customFormat="1" ht="21" x14ac:dyDescent="0.15">
      <c r="A8" s="68"/>
      <c r="B8" s="537" t="s">
        <v>132</v>
      </c>
      <c r="C8" s="537"/>
      <c r="D8" s="537"/>
      <c r="E8" s="537"/>
      <c r="F8" s="537"/>
      <c r="G8" s="537"/>
      <c r="H8" s="537"/>
      <c r="I8" s="537"/>
      <c r="J8" s="537"/>
      <c r="K8" s="67"/>
      <c r="R8" s="66"/>
    </row>
    <row r="9" spans="1:18" s="65" customFormat="1" ht="12.75" customHeight="1" x14ac:dyDescent="0.15">
      <c r="A9" s="538"/>
      <c r="B9" s="538"/>
      <c r="C9" s="538"/>
      <c r="D9" s="538"/>
      <c r="E9" s="538"/>
      <c r="F9" s="538"/>
      <c r="G9" s="538"/>
      <c r="H9" s="538"/>
      <c r="I9" s="538"/>
      <c r="J9" s="538"/>
      <c r="K9" s="67"/>
      <c r="R9" s="66"/>
    </row>
    <row r="10" spans="1:18" ht="57.75" customHeight="1" x14ac:dyDescent="0.15">
      <c r="A10" s="539" t="s">
        <v>57</v>
      </c>
      <c r="B10" s="539"/>
      <c r="C10" s="540" t="s">
        <v>56</v>
      </c>
      <c r="D10" s="540"/>
      <c r="E10" s="540"/>
      <c r="F10" s="62" t="s">
        <v>55</v>
      </c>
      <c r="G10" s="541"/>
      <c r="H10" s="541"/>
      <c r="I10" s="541"/>
      <c r="J10" s="541"/>
      <c r="R10" s="64"/>
    </row>
    <row r="11" spans="1:18" ht="84" customHeight="1" x14ac:dyDescent="0.15">
      <c r="A11" s="536" t="s">
        <v>58</v>
      </c>
      <c r="B11" s="531"/>
      <c r="C11" s="542" t="s">
        <v>54</v>
      </c>
      <c r="D11" s="543"/>
      <c r="E11" s="543"/>
      <c r="F11" s="543"/>
      <c r="G11" s="543"/>
      <c r="H11" s="543"/>
      <c r="I11" s="543"/>
      <c r="J11" s="544"/>
      <c r="K11" s="16" t="s">
        <v>53</v>
      </c>
      <c r="R11" s="64"/>
    </row>
    <row r="12" spans="1:18" ht="26.25" customHeight="1" x14ac:dyDescent="0.15">
      <c r="A12" s="545" t="s">
        <v>52</v>
      </c>
      <c r="B12" s="63" t="s">
        <v>51</v>
      </c>
      <c r="C12" s="61"/>
      <c r="D12" s="62" t="s">
        <v>50</v>
      </c>
      <c r="E12" s="315"/>
      <c r="F12" s="561"/>
      <c r="G12" s="561"/>
      <c r="H12" s="561"/>
      <c r="I12" s="561"/>
      <c r="J12" s="561"/>
      <c r="K12" s="54"/>
    </row>
    <row r="13" spans="1:18" ht="12" customHeight="1" x14ac:dyDescent="0.15">
      <c r="A13" s="546"/>
      <c r="B13" s="562" t="s">
        <v>49</v>
      </c>
      <c r="C13" s="60" t="s">
        <v>48</v>
      </c>
      <c r="D13" s="563" t="s">
        <v>47</v>
      </c>
      <c r="E13" s="564"/>
      <c r="F13" s="564"/>
      <c r="G13" s="564"/>
      <c r="H13" s="564"/>
      <c r="I13" s="564"/>
      <c r="J13" s="565"/>
      <c r="K13" s="54"/>
    </row>
    <row r="14" spans="1:18" ht="33.75" customHeight="1" x14ac:dyDescent="0.15">
      <c r="A14" s="546"/>
      <c r="B14" s="562"/>
      <c r="C14" s="59"/>
      <c r="D14" s="566"/>
      <c r="E14" s="567"/>
      <c r="F14" s="567"/>
      <c r="G14" s="567"/>
      <c r="H14" s="567"/>
      <c r="I14" s="567"/>
      <c r="J14" s="568"/>
      <c r="K14" s="54"/>
    </row>
    <row r="15" spans="1:18" ht="21.75" customHeight="1" x14ac:dyDescent="0.15">
      <c r="A15" s="546"/>
      <c r="B15" s="58" t="s">
        <v>46</v>
      </c>
      <c r="C15" s="569"/>
      <c r="D15" s="569"/>
      <c r="E15" s="569"/>
      <c r="F15" s="569"/>
      <c r="G15" s="569"/>
      <c r="H15" s="569"/>
      <c r="I15" s="569"/>
      <c r="J15" s="569"/>
      <c r="K15" s="54"/>
      <c r="N15" s="5"/>
    </row>
    <row r="16" spans="1:18" ht="35.25" customHeight="1" x14ac:dyDescent="0.15">
      <c r="A16" s="546"/>
      <c r="B16" s="57" t="s">
        <v>45</v>
      </c>
      <c r="C16" s="526"/>
      <c r="D16" s="526"/>
      <c r="E16" s="526"/>
      <c r="F16" s="526"/>
      <c r="G16" s="526"/>
      <c r="H16" s="526"/>
      <c r="I16" s="526"/>
      <c r="J16" s="526"/>
      <c r="K16" s="54"/>
    </row>
    <row r="17" spans="1:19" ht="35.25" customHeight="1" x14ac:dyDescent="0.15">
      <c r="A17" s="546"/>
      <c r="B17" s="56" t="s">
        <v>44</v>
      </c>
      <c r="C17" s="559"/>
      <c r="D17" s="559"/>
      <c r="E17" s="559"/>
      <c r="F17" s="559"/>
      <c r="G17" s="559"/>
      <c r="H17" s="559"/>
      <c r="I17" s="559"/>
      <c r="J17" s="559"/>
      <c r="K17" s="54"/>
    </row>
    <row r="18" spans="1:19" ht="35.25" customHeight="1" x14ac:dyDescent="0.15">
      <c r="A18" s="546"/>
      <c r="B18" s="56" t="s">
        <v>43</v>
      </c>
      <c r="C18" s="559"/>
      <c r="D18" s="559"/>
      <c r="E18" s="559"/>
      <c r="F18" s="559"/>
      <c r="G18" s="559"/>
      <c r="H18" s="559"/>
      <c r="I18" s="559"/>
      <c r="J18" s="559"/>
      <c r="K18" s="54"/>
    </row>
    <row r="19" spans="1:19" ht="35.25" customHeight="1" x14ac:dyDescent="0.15">
      <c r="A19" s="547"/>
      <c r="B19" s="51" t="s">
        <v>42</v>
      </c>
      <c r="C19" s="560"/>
      <c r="D19" s="560"/>
      <c r="E19" s="560"/>
      <c r="F19" s="560"/>
      <c r="G19" s="560"/>
      <c r="H19" s="560"/>
      <c r="I19" s="560"/>
      <c r="J19" s="560"/>
      <c r="K19" s="54"/>
    </row>
    <row r="20" spans="1:19" ht="35.25" customHeight="1" x14ac:dyDescent="0.15">
      <c r="A20" s="545" t="s">
        <v>41</v>
      </c>
      <c r="B20" s="55" t="s">
        <v>40</v>
      </c>
      <c r="C20" s="548"/>
      <c r="D20" s="549"/>
      <c r="E20" s="51" t="s">
        <v>39</v>
      </c>
      <c r="F20" s="548"/>
      <c r="G20" s="550"/>
      <c r="H20" s="550"/>
      <c r="I20" s="550"/>
      <c r="J20" s="551"/>
      <c r="K20" s="54"/>
    </row>
    <row r="21" spans="1:19" ht="35.25" customHeight="1" x14ac:dyDescent="0.15">
      <c r="A21" s="546"/>
      <c r="B21" s="53" t="s">
        <v>38</v>
      </c>
      <c r="C21" s="552"/>
      <c r="D21" s="553"/>
      <c r="E21" s="51" t="s">
        <v>37</v>
      </c>
      <c r="F21" s="548"/>
      <c r="G21" s="550"/>
      <c r="H21" s="550"/>
      <c r="I21" s="550"/>
      <c r="J21" s="551"/>
      <c r="K21" s="50"/>
    </row>
    <row r="22" spans="1:19" ht="35.25" customHeight="1" x14ac:dyDescent="0.15">
      <c r="A22" s="547"/>
      <c r="B22" s="52" t="s">
        <v>36</v>
      </c>
      <c r="C22" s="554"/>
      <c r="D22" s="555"/>
      <c r="E22" s="51" t="s">
        <v>35</v>
      </c>
      <c r="F22" s="556"/>
      <c r="G22" s="557"/>
      <c r="H22" s="557"/>
      <c r="I22" s="557"/>
      <c r="J22" s="558"/>
      <c r="K22" s="50"/>
    </row>
    <row r="23" spans="1:19" ht="21.75" customHeight="1" x14ac:dyDescent="0.15">
      <c r="A23" s="523" t="s">
        <v>134</v>
      </c>
      <c r="B23" s="49" t="s">
        <v>34</v>
      </c>
      <c r="C23" s="525"/>
      <c r="D23" s="525"/>
      <c r="E23" s="525"/>
      <c r="F23" s="525"/>
      <c r="G23" s="525"/>
      <c r="H23" s="525"/>
      <c r="I23" s="525"/>
      <c r="J23" s="525"/>
      <c r="K23" s="48"/>
    </row>
    <row r="24" spans="1:19" ht="55.5" customHeight="1" x14ac:dyDescent="0.15">
      <c r="A24" s="523"/>
      <c r="B24" s="47" t="s">
        <v>33</v>
      </c>
      <c r="C24" s="526"/>
      <c r="D24" s="526"/>
      <c r="E24" s="526"/>
      <c r="F24" s="526"/>
      <c r="G24" s="526"/>
      <c r="H24" s="526"/>
      <c r="I24" s="526"/>
      <c r="J24" s="526"/>
      <c r="K24" s="46"/>
    </row>
    <row r="25" spans="1:19" ht="17.25" x14ac:dyDescent="0.15">
      <c r="A25" s="523"/>
      <c r="B25" s="529" t="s">
        <v>32</v>
      </c>
      <c r="C25" s="45" t="s">
        <v>31</v>
      </c>
      <c r="D25" s="39"/>
      <c r="E25" s="44" t="s">
        <v>30</v>
      </c>
      <c r="F25" s="530" t="s">
        <v>29</v>
      </c>
      <c r="G25" s="531"/>
      <c r="H25" s="43" t="s">
        <v>28</v>
      </c>
      <c r="I25" s="42" t="s">
        <v>27</v>
      </c>
      <c r="J25" s="41"/>
      <c r="K25" s="16"/>
    </row>
    <row r="26" spans="1:19" ht="50.25" customHeight="1" x14ac:dyDescent="0.15">
      <c r="A26" s="523"/>
      <c r="B26" s="529"/>
      <c r="C26" s="40" t="str">
        <f>IF(MIN(C27:C38),MIN(C27:C38),"自動入力")</f>
        <v>自動入力</v>
      </c>
      <c r="D26" s="39" t="s">
        <v>25</v>
      </c>
      <c r="E26" s="38" t="str">
        <f>IF(MAX(E27:E38),MAX(E27:E38),"自動入力")</f>
        <v>自動入力</v>
      </c>
      <c r="F26" s="532" t="str">
        <f>IF(F27="","自動入力",F27)</f>
        <v>自動入力</v>
      </c>
      <c r="G26" s="532"/>
      <c r="H26" s="37" t="str">
        <f>IF(H27="","自動入力","("&amp;H27)</f>
        <v>自動入力</v>
      </c>
      <c r="I26" s="36" t="str">
        <f>IF(I27="","自動入力",I27&amp;")")</f>
        <v>自動入力</v>
      </c>
      <c r="J26" s="35" t="str">
        <f>IF(F26="自動入力","自動入力",IF(ISBLANK(F28:G38),"",COUNTA(F28:G38)))</f>
        <v>自動入力</v>
      </c>
      <c r="K26" s="16" t="s">
        <v>100</v>
      </c>
    </row>
    <row r="27" spans="1:19" ht="17.25" customHeight="1" x14ac:dyDescent="0.15">
      <c r="A27" s="523"/>
      <c r="B27" s="529"/>
      <c r="C27" s="34"/>
      <c r="D27" s="33" t="s">
        <v>26</v>
      </c>
      <c r="E27" s="32"/>
      <c r="F27" s="528"/>
      <c r="G27" s="528"/>
      <c r="H27" s="31"/>
      <c r="I27" s="527"/>
      <c r="J27" s="528"/>
      <c r="K27" s="30"/>
      <c r="L27" s="5"/>
      <c r="M27" s="5"/>
      <c r="N27" s="5"/>
      <c r="O27" s="5"/>
      <c r="P27" s="5"/>
      <c r="Q27" s="5"/>
      <c r="S27" s="5"/>
    </row>
    <row r="28" spans="1:19" ht="17.25" customHeight="1" x14ac:dyDescent="0.15">
      <c r="A28" s="523"/>
      <c r="B28" s="529"/>
      <c r="C28" s="28"/>
      <c r="D28" s="27" t="s">
        <v>26</v>
      </c>
      <c r="E28" s="26"/>
      <c r="F28" s="521"/>
      <c r="G28" s="521"/>
      <c r="H28" s="29"/>
      <c r="I28" s="522"/>
      <c r="J28" s="521"/>
      <c r="K28" s="30"/>
      <c r="L28" s="5"/>
      <c r="M28" s="5"/>
      <c r="N28" s="5"/>
      <c r="O28" s="5"/>
      <c r="P28" s="5"/>
      <c r="Q28" s="5"/>
      <c r="R28" s="5"/>
      <c r="S28" s="5"/>
    </row>
    <row r="29" spans="1:19" ht="17.25" customHeight="1" x14ac:dyDescent="0.15">
      <c r="A29" s="523"/>
      <c r="B29" s="529"/>
      <c r="C29" s="312"/>
      <c r="D29" s="313" t="s">
        <v>25</v>
      </c>
      <c r="E29" s="314"/>
      <c r="F29" s="521"/>
      <c r="G29" s="521"/>
      <c r="H29" s="29"/>
      <c r="I29" s="522"/>
      <c r="J29" s="521"/>
      <c r="K29" s="30"/>
      <c r="L29" s="5"/>
      <c r="M29" s="5"/>
      <c r="N29" s="5"/>
      <c r="O29" s="5"/>
      <c r="P29" s="5"/>
      <c r="Q29" s="5"/>
      <c r="R29" s="5"/>
      <c r="S29" s="5"/>
    </row>
    <row r="30" spans="1:19" ht="17.25" customHeight="1" x14ac:dyDescent="0.15">
      <c r="A30" s="523"/>
      <c r="B30" s="529"/>
      <c r="C30" s="28"/>
      <c r="D30" s="27" t="s">
        <v>25</v>
      </c>
      <c r="E30" s="26"/>
      <c r="F30" s="521"/>
      <c r="G30" s="521"/>
      <c r="H30" s="29"/>
      <c r="I30" s="522"/>
      <c r="J30" s="521"/>
      <c r="K30" s="24"/>
      <c r="L30" s="5"/>
      <c r="M30" s="5"/>
      <c r="N30" s="5"/>
      <c r="O30" s="5"/>
      <c r="P30" s="5"/>
      <c r="Q30" s="5"/>
      <c r="R30" s="5"/>
      <c r="S30" s="5"/>
    </row>
    <row r="31" spans="1:19" ht="17.25" customHeight="1" x14ac:dyDescent="0.15">
      <c r="A31" s="523"/>
      <c r="B31" s="529"/>
      <c r="C31" s="28"/>
      <c r="D31" s="27" t="s">
        <v>25</v>
      </c>
      <c r="E31" s="26"/>
      <c r="F31" s="521"/>
      <c r="G31" s="521"/>
      <c r="H31" s="29"/>
      <c r="I31" s="522"/>
      <c r="J31" s="521"/>
      <c r="K31" s="24"/>
      <c r="L31" s="5"/>
      <c r="M31" s="5"/>
      <c r="N31" s="5"/>
      <c r="O31" s="5"/>
      <c r="P31" s="5"/>
      <c r="Q31" s="5"/>
      <c r="R31" s="5"/>
      <c r="S31" s="5"/>
    </row>
    <row r="32" spans="1:19" ht="17.25" customHeight="1" x14ac:dyDescent="0.15">
      <c r="A32" s="523"/>
      <c r="B32" s="529"/>
      <c r="C32" s="28"/>
      <c r="D32" s="27" t="s">
        <v>25</v>
      </c>
      <c r="E32" s="26"/>
      <c r="F32" s="521"/>
      <c r="G32" s="521"/>
      <c r="H32" s="29"/>
      <c r="I32" s="522"/>
      <c r="J32" s="521"/>
      <c r="K32" s="24"/>
      <c r="L32" s="5"/>
      <c r="M32" s="5"/>
      <c r="N32" s="5"/>
      <c r="O32" s="5"/>
      <c r="P32" s="5"/>
      <c r="Q32" s="5"/>
      <c r="R32" s="5"/>
      <c r="S32" s="5"/>
    </row>
    <row r="33" spans="1:19" ht="17.25" customHeight="1" x14ac:dyDescent="0.15">
      <c r="A33" s="523"/>
      <c r="B33" s="529"/>
      <c r="C33" s="28"/>
      <c r="D33" s="27" t="s">
        <v>25</v>
      </c>
      <c r="E33" s="26"/>
      <c r="F33" s="521"/>
      <c r="G33" s="521"/>
      <c r="H33" s="29"/>
      <c r="I33" s="522"/>
      <c r="J33" s="521"/>
      <c r="K33" s="24"/>
      <c r="L33" s="5"/>
      <c r="M33" s="5"/>
      <c r="N33" s="5"/>
      <c r="O33" s="5"/>
      <c r="P33" s="5"/>
      <c r="Q33" s="5"/>
      <c r="R33" s="5"/>
      <c r="S33" s="5"/>
    </row>
    <row r="34" spans="1:19" ht="17.25" customHeight="1" x14ac:dyDescent="0.15">
      <c r="A34" s="523"/>
      <c r="B34" s="529"/>
      <c r="C34" s="28"/>
      <c r="D34" s="27" t="s">
        <v>25</v>
      </c>
      <c r="E34" s="26"/>
      <c r="F34" s="521"/>
      <c r="G34" s="521"/>
      <c r="H34" s="29"/>
      <c r="I34" s="522"/>
      <c r="J34" s="521"/>
      <c r="K34" s="24"/>
      <c r="L34" s="5"/>
      <c r="M34" s="5"/>
      <c r="N34" s="5"/>
      <c r="O34" s="5"/>
      <c r="P34" s="5"/>
      <c r="Q34" s="5"/>
      <c r="R34" s="5"/>
      <c r="S34" s="5"/>
    </row>
    <row r="35" spans="1:19" ht="17.25" customHeight="1" x14ac:dyDescent="0.15">
      <c r="A35" s="523"/>
      <c r="B35" s="529"/>
      <c r="C35" s="28"/>
      <c r="D35" s="27" t="s">
        <v>25</v>
      </c>
      <c r="E35" s="26"/>
      <c r="F35" s="521"/>
      <c r="G35" s="521"/>
      <c r="H35" s="29"/>
      <c r="I35" s="522"/>
      <c r="J35" s="521"/>
      <c r="K35" s="24"/>
      <c r="L35" s="5"/>
      <c r="M35" s="5"/>
      <c r="N35" s="5"/>
      <c r="O35" s="5"/>
      <c r="P35" s="5"/>
      <c r="Q35" s="5"/>
      <c r="R35" s="5"/>
      <c r="S35" s="5"/>
    </row>
    <row r="36" spans="1:19" ht="17.25" customHeight="1" x14ac:dyDescent="0.15">
      <c r="A36" s="523"/>
      <c r="B36" s="529"/>
      <c r="C36" s="28"/>
      <c r="D36" s="27" t="s">
        <v>25</v>
      </c>
      <c r="E36" s="26"/>
      <c r="F36" s="521"/>
      <c r="G36" s="521"/>
      <c r="H36" s="29"/>
      <c r="I36" s="522"/>
      <c r="J36" s="521"/>
      <c r="K36" s="24"/>
      <c r="L36" s="5"/>
      <c r="M36" s="5"/>
      <c r="N36" s="5"/>
      <c r="O36" s="5"/>
      <c r="P36" s="5"/>
      <c r="Q36" s="5"/>
      <c r="R36" s="5"/>
      <c r="S36" s="5"/>
    </row>
    <row r="37" spans="1:19" ht="17.25" customHeight="1" x14ac:dyDescent="0.15">
      <c r="A37" s="523"/>
      <c r="B37" s="529"/>
      <c r="C37" s="28"/>
      <c r="D37" s="27" t="s">
        <v>25</v>
      </c>
      <c r="E37" s="26"/>
      <c r="F37" s="521"/>
      <c r="G37" s="521"/>
      <c r="H37" s="29"/>
      <c r="I37" s="522"/>
      <c r="J37" s="521"/>
      <c r="K37" s="24"/>
      <c r="L37" s="5"/>
      <c r="M37" s="5"/>
      <c r="N37" s="5"/>
      <c r="O37" s="5"/>
      <c r="P37" s="5"/>
      <c r="Q37" s="5"/>
      <c r="R37" s="5"/>
      <c r="S37" s="5"/>
    </row>
    <row r="38" spans="1:19" ht="17.25" customHeight="1" x14ac:dyDescent="0.15">
      <c r="A38" s="523"/>
      <c r="B38" s="529"/>
      <c r="C38" s="28"/>
      <c r="D38" s="27" t="s">
        <v>25</v>
      </c>
      <c r="E38" s="26"/>
      <c r="F38" s="576"/>
      <c r="G38" s="576"/>
      <c r="H38" s="25"/>
      <c r="I38" s="577"/>
      <c r="J38" s="576"/>
      <c r="K38" s="24"/>
      <c r="L38" s="5"/>
      <c r="M38" s="5"/>
      <c r="S38" s="5"/>
    </row>
    <row r="39" spans="1:19" s="7" customFormat="1" ht="15" customHeight="1" x14ac:dyDescent="0.15">
      <c r="A39" s="523"/>
      <c r="B39" s="578" t="s">
        <v>24</v>
      </c>
      <c r="C39" s="581" t="s">
        <v>23</v>
      </c>
      <c r="D39" s="582"/>
      <c r="E39" s="23"/>
      <c r="F39" s="585" t="s">
        <v>22</v>
      </c>
      <c r="G39" s="586"/>
      <c r="H39" s="585"/>
      <c r="I39" s="586"/>
      <c r="J39" s="22"/>
      <c r="K39" s="16"/>
    </row>
    <row r="40" spans="1:19" s="7" customFormat="1" ht="15" customHeight="1" x14ac:dyDescent="0.15">
      <c r="A40" s="523"/>
      <c r="B40" s="579"/>
      <c r="C40" s="583"/>
      <c r="D40" s="584"/>
      <c r="E40" s="21"/>
      <c r="F40" s="587" t="s">
        <v>124</v>
      </c>
      <c r="G40" s="588"/>
      <c r="H40" s="589"/>
      <c r="I40" s="590"/>
      <c r="J40" s="20"/>
      <c r="K40" s="16"/>
    </row>
    <row r="41" spans="1:19" s="7" customFormat="1" ht="15" hidden="1" customHeight="1" x14ac:dyDescent="0.15">
      <c r="A41" s="523"/>
      <c r="B41" s="579"/>
      <c r="C41" s="581" t="s">
        <v>21</v>
      </c>
      <c r="D41" s="591"/>
      <c r="E41" s="582"/>
      <c r="F41" s="592">
        <v>0</v>
      </c>
      <c r="G41" s="593"/>
      <c r="H41" s="593"/>
      <c r="I41" s="594"/>
      <c r="J41" s="19"/>
      <c r="K41" s="9" t="s">
        <v>15</v>
      </c>
    </row>
    <row r="42" spans="1:19" s="7" customFormat="1" ht="15" hidden="1" customHeight="1" x14ac:dyDescent="0.15">
      <c r="A42" s="523"/>
      <c r="B42" s="579"/>
      <c r="C42" s="570" t="s">
        <v>20</v>
      </c>
      <c r="D42" s="571"/>
      <c r="E42" s="572"/>
      <c r="F42" s="573">
        <v>0</v>
      </c>
      <c r="G42" s="574"/>
      <c r="H42" s="574"/>
      <c r="I42" s="575"/>
      <c r="J42" s="19"/>
      <c r="K42" s="9" t="s">
        <v>15</v>
      </c>
    </row>
    <row r="43" spans="1:19" s="7" customFormat="1" ht="15" hidden="1" customHeight="1" x14ac:dyDescent="0.15">
      <c r="A43" s="523"/>
      <c r="B43" s="579"/>
      <c r="C43" s="570" t="s">
        <v>19</v>
      </c>
      <c r="D43" s="571"/>
      <c r="E43" s="572"/>
      <c r="F43" s="573" t="s">
        <v>102</v>
      </c>
      <c r="G43" s="574"/>
      <c r="H43" s="574"/>
      <c r="I43" s="575"/>
      <c r="J43" s="19"/>
      <c r="K43" s="9" t="s">
        <v>15</v>
      </c>
    </row>
    <row r="44" spans="1:19" s="7" customFormat="1" ht="15" hidden="1" customHeight="1" x14ac:dyDescent="0.15">
      <c r="A44" s="523"/>
      <c r="B44" s="579"/>
      <c r="C44" s="570" t="s">
        <v>18</v>
      </c>
      <c r="D44" s="571"/>
      <c r="E44" s="572"/>
      <c r="F44" s="573">
        <v>0</v>
      </c>
      <c r="G44" s="574"/>
      <c r="H44" s="574"/>
      <c r="I44" s="575"/>
      <c r="J44" s="19"/>
      <c r="K44" s="9" t="s">
        <v>15</v>
      </c>
    </row>
    <row r="45" spans="1:19" s="7" customFormat="1" ht="15" hidden="1" customHeight="1" x14ac:dyDescent="0.15">
      <c r="A45" s="523"/>
      <c r="B45" s="579"/>
      <c r="C45" s="570" t="s">
        <v>17</v>
      </c>
      <c r="D45" s="571"/>
      <c r="E45" s="572"/>
      <c r="F45" s="573">
        <v>0</v>
      </c>
      <c r="G45" s="574"/>
      <c r="H45" s="574"/>
      <c r="I45" s="575"/>
      <c r="J45" s="19"/>
      <c r="K45" s="9"/>
    </row>
    <row r="46" spans="1:19" s="7" customFormat="1" ht="15" hidden="1" customHeight="1" x14ac:dyDescent="0.15">
      <c r="A46" s="523"/>
      <c r="B46" s="579"/>
      <c r="C46" s="583" t="s">
        <v>16</v>
      </c>
      <c r="D46" s="597"/>
      <c r="E46" s="584"/>
      <c r="F46" s="598">
        <v>0</v>
      </c>
      <c r="G46" s="599"/>
      <c r="H46" s="599"/>
      <c r="I46" s="600"/>
      <c r="J46" s="19"/>
      <c r="K46" s="9" t="s">
        <v>15</v>
      </c>
    </row>
    <row r="47" spans="1:19" s="7" customFormat="1" ht="30" customHeight="1" x14ac:dyDescent="0.15">
      <c r="A47" s="523"/>
      <c r="B47" s="579"/>
      <c r="C47" s="601" t="s">
        <v>14</v>
      </c>
      <c r="D47" s="602"/>
      <c r="E47" s="18"/>
      <c r="F47" s="603" t="e">
        <f>#REF!</f>
        <v>#REF!</v>
      </c>
      <c r="G47" s="604"/>
      <c r="H47" s="595"/>
      <c r="I47" s="596"/>
      <c r="J47" s="17"/>
      <c r="K47" s="9" t="s">
        <v>13</v>
      </c>
    </row>
    <row r="48" spans="1:19" s="7" customFormat="1" ht="30" customHeight="1" x14ac:dyDescent="0.15">
      <c r="A48" s="523"/>
      <c r="B48" s="579"/>
      <c r="C48" s="601" t="s">
        <v>12</v>
      </c>
      <c r="D48" s="602"/>
      <c r="E48" s="18"/>
      <c r="F48" s="603" t="e">
        <f>#REF!</f>
        <v>#REF!</v>
      </c>
      <c r="G48" s="604"/>
      <c r="H48" s="595"/>
      <c r="I48" s="596"/>
      <c r="J48" s="17"/>
      <c r="K48" s="16"/>
    </row>
    <row r="49" spans="1:19" s="7" customFormat="1" ht="30" customHeight="1" x14ac:dyDescent="0.15">
      <c r="A49" s="524"/>
      <c r="B49" s="580"/>
      <c r="C49" s="615" t="s">
        <v>11</v>
      </c>
      <c r="D49" s="616"/>
      <c r="E49" s="18"/>
      <c r="F49" s="603" t="e">
        <f>F47-F48</f>
        <v>#REF!</v>
      </c>
      <c r="G49" s="617"/>
      <c r="H49" s="595"/>
      <c r="I49" s="596"/>
      <c r="J49" s="15"/>
      <c r="K49" s="9"/>
    </row>
    <row r="50" spans="1:19" s="8" customFormat="1" ht="30" hidden="1" customHeight="1" x14ac:dyDescent="0.15">
      <c r="A50" s="12"/>
      <c r="B50" s="578" t="s">
        <v>10</v>
      </c>
      <c r="C50" s="605" t="s">
        <v>9</v>
      </c>
      <c r="D50" s="606"/>
      <c r="E50" s="607"/>
      <c r="F50" s="608">
        <v>0</v>
      </c>
      <c r="G50" s="609"/>
      <c r="H50" s="610"/>
      <c r="I50" s="14"/>
      <c r="J50" s="13"/>
      <c r="K50" s="9" t="s">
        <v>7</v>
      </c>
    </row>
    <row r="51" spans="1:19" s="8" customFormat="1" ht="30" hidden="1" customHeight="1" x14ac:dyDescent="0.15">
      <c r="A51" s="12"/>
      <c r="B51" s="580"/>
      <c r="C51" s="601" t="s">
        <v>8</v>
      </c>
      <c r="D51" s="611"/>
      <c r="E51" s="602"/>
      <c r="F51" s="612">
        <v>0</v>
      </c>
      <c r="G51" s="613"/>
      <c r="H51" s="614"/>
      <c r="I51" s="11"/>
      <c r="J51" s="10"/>
      <c r="K51" s="9" t="s">
        <v>7</v>
      </c>
    </row>
    <row r="52" spans="1:19" ht="24.75" customHeight="1" x14ac:dyDescent="0.15">
      <c r="A52" s="7"/>
      <c r="B52" s="7"/>
      <c r="C52" s="7"/>
      <c r="D52" s="7"/>
      <c r="E52" s="7"/>
      <c r="F52" s="7"/>
      <c r="G52" s="7"/>
      <c r="H52" s="7"/>
      <c r="I52" s="7"/>
      <c r="J52" s="7"/>
      <c r="K52" s="6"/>
      <c r="L52" s="5"/>
      <c r="M52" s="5"/>
      <c r="N52" s="5"/>
      <c r="O52" s="5"/>
      <c r="P52" s="5"/>
      <c r="Q52" s="5"/>
      <c r="R52" s="5"/>
      <c r="S52" s="5"/>
    </row>
  </sheetData>
  <mergeCells count="89">
    <mergeCell ref="F47:G47"/>
    <mergeCell ref="H47:I47"/>
    <mergeCell ref="B50:B51"/>
    <mergeCell ref="C50:E50"/>
    <mergeCell ref="F50:H50"/>
    <mergeCell ref="C51:E51"/>
    <mergeCell ref="F51:H51"/>
    <mergeCell ref="C48:D48"/>
    <mergeCell ref="F48:G48"/>
    <mergeCell ref="H48:I48"/>
    <mergeCell ref="C49:D49"/>
    <mergeCell ref="F49:G49"/>
    <mergeCell ref="F38:G38"/>
    <mergeCell ref="I38:J38"/>
    <mergeCell ref="B39:B49"/>
    <mergeCell ref="C39:D40"/>
    <mergeCell ref="F39:G39"/>
    <mergeCell ref="H39:I39"/>
    <mergeCell ref="F40:G40"/>
    <mergeCell ref="H40:I40"/>
    <mergeCell ref="C41:E41"/>
    <mergeCell ref="F41:I41"/>
    <mergeCell ref="H49:I49"/>
    <mergeCell ref="C45:E45"/>
    <mergeCell ref="F45:I45"/>
    <mergeCell ref="C46:E46"/>
    <mergeCell ref="F46:I46"/>
    <mergeCell ref="C47:D47"/>
    <mergeCell ref="C42:E42"/>
    <mergeCell ref="F42:I42"/>
    <mergeCell ref="C43:E43"/>
    <mergeCell ref="F43:I43"/>
    <mergeCell ref="C44:E44"/>
    <mergeCell ref="F44:I44"/>
    <mergeCell ref="F35:G35"/>
    <mergeCell ref="I35:J35"/>
    <mergeCell ref="F36:G36"/>
    <mergeCell ref="I36:J36"/>
    <mergeCell ref="F37:G37"/>
    <mergeCell ref="I37:J37"/>
    <mergeCell ref="C17:J17"/>
    <mergeCell ref="C18:J18"/>
    <mergeCell ref="C19:J19"/>
    <mergeCell ref="A12:A19"/>
    <mergeCell ref="F12:J12"/>
    <mergeCell ref="B13:B14"/>
    <mergeCell ref="D13:J13"/>
    <mergeCell ref="D14:J14"/>
    <mergeCell ref="C15:J15"/>
    <mergeCell ref="C16:J16"/>
    <mergeCell ref="A20:A22"/>
    <mergeCell ref="C20:D20"/>
    <mergeCell ref="F20:J20"/>
    <mergeCell ref="C21:D21"/>
    <mergeCell ref="F21:J21"/>
    <mergeCell ref="C22:D22"/>
    <mergeCell ref="F22:J22"/>
    <mergeCell ref="A1:C1"/>
    <mergeCell ref="I1:J1"/>
    <mergeCell ref="A3:J3"/>
    <mergeCell ref="A11:B11"/>
    <mergeCell ref="B8:J8"/>
    <mergeCell ref="A9:J9"/>
    <mergeCell ref="A10:B10"/>
    <mergeCell ref="C10:E10"/>
    <mergeCell ref="G10:J10"/>
    <mergeCell ref="C11:J11"/>
    <mergeCell ref="A23:A49"/>
    <mergeCell ref="C23:J23"/>
    <mergeCell ref="C24:J24"/>
    <mergeCell ref="I27:J27"/>
    <mergeCell ref="I28:J28"/>
    <mergeCell ref="B25:B38"/>
    <mergeCell ref="F25:G25"/>
    <mergeCell ref="F26:G26"/>
    <mergeCell ref="F27:G27"/>
    <mergeCell ref="F28:G28"/>
    <mergeCell ref="I31:J31"/>
    <mergeCell ref="I32:J32"/>
    <mergeCell ref="F33:G33"/>
    <mergeCell ref="I33:J33"/>
    <mergeCell ref="F34:G34"/>
    <mergeCell ref="I34:J34"/>
    <mergeCell ref="F29:G29"/>
    <mergeCell ref="F32:G32"/>
    <mergeCell ref="I29:J29"/>
    <mergeCell ref="F30:G30"/>
    <mergeCell ref="I30:J30"/>
    <mergeCell ref="F31:G31"/>
  </mergeCells>
  <phoneticPr fontId="4"/>
  <conditionalFormatting sqref="B50:H51">
    <cfRule type="expression" dxfId="29" priority="1">
      <formula>$L$15="B"</formula>
    </cfRule>
  </conditionalFormatting>
  <dataValidations count="10">
    <dataValidation type="date" allowBlank="1" showInputMessage="1" showErrorMessage="1" errorTitle="公演日を記載してください。" error="2023/4/1～2024/3/31で記載してください。" sqref="C27:C38 E27:E38" xr:uid="{00000000-0002-0000-0000-000000000000}">
      <formula1>45017</formula1>
      <formula2>45382</formula2>
    </dataValidation>
    <dataValidation imeMode="fullKatakana" allowBlank="1" showInputMessage="1" showErrorMessage="1" sqref="C21:D21 C23:J23" xr:uid="{00000000-0002-0000-0000-000001000000}"/>
    <dataValidation imeMode="halfAlpha" allowBlank="1" showInputMessage="1" showErrorMessage="1" prompt="ハイフンを入れた形式で入力してください。_x000a_ex.) 03-3265-7411" sqref="C19:J19 F20:J21" xr:uid="{00000000-0002-0000-0000-000002000000}"/>
    <dataValidation imeMode="halfAlpha" allowBlank="1" showInputMessage="1" showErrorMessage="1" sqref="F22:J22" xr:uid="{00000000-0002-0000-0000-000003000000}"/>
    <dataValidation allowBlank="1" showInputMessage="1" showErrorMessage="1" prompt="法人格の後に全角スペースを入れてください。_x000a_ex.)一般社団法人　○○、株式会社　△△" sqref="C16:J16" xr:uid="{00000000-0002-0000-0000-000004000000}"/>
    <dataValidation allowBlank="1" showInputMessage="1" showErrorMessage="1" prompt="姓と名の間は全角1字スペースを空けてください。" sqref="C18:J18 C22:D22" xr:uid="{00000000-0002-0000-0000-000005000000}"/>
    <dataValidation type="textLength" operator="lessThanOrEqual" allowBlank="1" showInputMessage="1" showErrorMessage="1" prompt="建物名を含め_x000a_正確にご記入ください。" sqref="D14:J14" xr:uid="{00000000-0002-0000-0000-000006000000}">
      <formula1>60</formula1>
    </dataValidation>
    <dataValidation imeMode="fullKatakana" allowBlank="1" showInputMessage="1" showErrorMessage="1" prompt="法人格部分のフリガナは入力しないでください。_x000a_数字もカタカナ表記としてください。" sqref="C15:J15" xr:uid="{00000000-0002-0000-0000-000007000000}"/>
    <dataValidation type="list" allowBlank="1" showInputMessage="1" showErrorMessage="1" sqref="C14 H27:H38" xr:uid="{00000000-0002-0000-0000-000008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G10:J10" xr:uid="{00000000-0002-0000-0000-000009000000}">
      <formula1>"音楽,舞踊,演劇,大衆芸能,伝統芸能,その他,年鑑・調査研究"</formula1>
    </dataValidation>
  </dataValidations>
  <pageMargins left="0.7" right="0.7" top="0.75" bottom="0.75" header="0.3" footer="0.3"/>
  <pageSetup paperSize="9" scale="52" fitToWidth="0" orientation="portrait" r:id="rId1"/>
  <colBreaks count="1" manualBreakCount="1">
    <brk id="10" max="3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46"/>
  <sheetViews>
    <sheetView view="pageBreakPreview" topLeftCell="A12" zoomScale="85" zoomScaleNormal="100" zoomScaleSheetLayoutView="85" workbookViewId="0">
      <selection activeCell="B16" sqref="B16:Q16"/>
    </sheetView>
  </sheetViews>
  <sheetFormatPr defaultColWidth="9" defaultRowHeight="12" x14ac:dyDescent="0.15"/>
  <cols>
    <col min="1" max="1" width="1.625" style="1" customWidth="1"/>
    <col min="2" max="17" width="5.5" style="1" customWidth="1"/>
    <col min="18" max="18" width="5.125" style="1" customWidth="1"/>
    <col min="19" max="21" width="6.625" style="1" customWidth="1"/>
    <col min="22" max="16384" width="9" style="1"/>
  </cols>
  <sheetData>
    <row r="1" spans="2:18" ht="18.95" customHeight="1" x14ac:dyDescent="0.15">
      <c r="B1" s="316" t="s">
        <v>126</v>
      </c>
    </row>
    <row r="2" spans="2:18" ht="21" customHeight="1" x14ac:dyDescent="0.15">
      <c r="P2" s="619"/>
      <c r="Q2" s="619"/>
    </row>
    <row r="3" spans="2:18" ht="21" customHeight="1" x14ac:dyDescent="0.15">
      <c r="B3" s="628" t="s">
        <v>111</v>
      </c>
      <c r="C3" s="628"/>
      <c r="D3" s="628"/>
      <c r="E3" s="628"/>
      <c r="F3" s="628"/>
      <c r="G3" s="628"/>
      <c r="H3" s="628"/>
      <c r="I3" s="628"/>
      <c r="J3" s="628"/>
      <c r="K3" s="628"/>
      <c r="L3" s="628"/>
      <c r="M3" s="628"/>
      <c r="N3" s="628"/>
      <c r="O3" s="628"/>
      <c r="P3" s="628"/>
      <c r="Q3" s="628"/>
      <c r="R3" s="3"/>
    </row>
    <row r="4" spans="2:18" ht="9.75" customHeight="1" x14ac:dyDescent="0.15">
      <c r="B4" s="3"/>
      <c r="C4" s="3"/>
      <c r="D4" s="3"/>
      <c r="E4" s="3"/>
      <c r="F4" s="3"/>
      <c r="G4" s="3"/>
      <c r="H4" s="3"/>
      <c r="I4" s="3"/>
      <c r="J4" s="3"/>
      <c r="K4" s="3"/>
      <c r="L4" s="3"/>
      <c r="M4" s="3"/>
      <c r="N4" s="3"/>
      <c r="O4" s="3"/>
      <c r="P4" s="3"/>
      <c r="Q4" s="3"/>
      <c r="R4" s="3"/>
    </row>
    <row r="5" spans="2:18" ht="21.75" customHeight="1" x14ac:dyDescent="0.15">
      <c r="J5" s="237" t="s">
        <v>101</v>
      </c>
      <c r="K5" s="237"/>
      <c r="L5" s="618">
        <f>報告書個表１!C16</f>
        <v>0</v>
      </c>
      <c r="M5" s="618"/>
      <c r="N5" s="618"/>
      <c r="O5" s="618"/>
      <c r="P5" s="618"/>
      <c r="Q5" s="618"/>
    </row>
    <row r="6" spans="2:18" ht="15" customHeight="1" x14ac:dyDescent="0.15">
      <c r="B6" s="1" t="s">
        <v>60</v>
      </c>
    </row>
    <row r="7" spans="2:18" ht="13.5" customHeight="1" x14ac:dyDescent="0.15">
      <c r="B7" s="620" t="s">
        <v>0</v>
      </c>
      <c r="C7" s="621"/>
      <c r="D7" s="621"/>
      <c r="E7" s="621"/>
      <c r="F7" s="621"/>
      <c r="G7" s="621"/>
      <c r="H7" s="621"/>
      <c r="I7" s="621"/>
      <c r="J7" s="621"/>
      <c r="K7" s="621"/>
      <c r="L7" s="621"/>
      <c r="M7" s="621"/>
      <c r="N7" s="621"/>
      <c r="O7" s="621"/>
      <c r="P7" s="621"/>
      <c r="Q7" s="622"/>
    </row>
    <row r="8" spans="2:18" ht="33" customHeight="1" x14ac:dyDescent="0.15">
      <c r="B8" s="629">
        <f>報告書個表１!C24</f>
        <v>0</v>
      </c>
      <c r="C8" s="630"/>
      <c r="D8" s="630"/>
      <c r="E8" s="630"/>
      <c r="F8" s="630"/>
      <c r="G8" s="630"/>
      <c r="H8" s="630"/>
      <c r="I8" s="630"/>
      <c r="J8" s="630"/>
      <c r="K8" s="630"/>
      <c r="L8" s="630"/>
      <c r="M8" s="630"/>
      <c r="N8" s="630"/>
      <c r="O8" s="630"/>
      <c r="P8" s="630"/>
      <c r="Q8" s="631"/>
    </row>
    <row r="9" spans="2:18" ht="15" customHeight="1" x14ac:dyDescent="0.15">
      <c r="B9" s="620" t="s">
        <v>1</v>
      </c>
      <c r="C9" s="621"/>
      <c r="D9" s="621"/>
      <c r="E9" s="621"/>
      <c r="F9" s="621"/>
      <c r="G9" s="621"/>
      <c r="H9" s="621"/>
      <c r="I9" s="621"/>
      <c r="J9" s="621"/>
      <c r="K9" s="621"/>
      <c r="L9" s="621"/>
      <c r="M9" s="621"/>
      <c r="N9" s="621"/>
      <c r="O9" s="621"/>
      <c r="P9" s="621"/>
      <c r="Q9" s="622"/>
    </row>
    <row r="10" spans="2:18" ht="26.25" customHeight="1" x14ac:dyDescent="0.15">
      <c r="B10" s="620"/>
      <c r="C10" s="623"/>
      <c r="D10" s="623"/>
      <c r="E10" s="623"/>
      <c r="F10" s="623"/>
      <c r="G10" s="623"/>
      <c r="H10" s="623"/>
      <c r="I10" s="623"/>
      <c r="J10" s="623"/>
      <c r="K10" s="623"/>
      <c r="L10" s="623"/>
      <c r="M10" s="623"/>
      <c r="N10" s="623"/>
      <c r="O10" s="623"/>
      <c r="P10" s="623"/>
      <c r="Q10" s="624"/>
    </row>
    <row r="11" spans="2:18" ht="15" customHeight="1" x14ac:dyDescent="0.15">
      <c r="B11" s="620" t="s">
        <v>4</v>
      </c>
      <c r="C11" s="621"/>
      <c r="D11" s="621"/>
      <c r="E11" s="621"/>
      <c r="F11" s="621"/>
      <c r="G11" s="621"/>
      <c r="H11" s="621"/>
      <c r="I11" s="621"/>
      <c r="J11" s="621"/>
      <c r="K11" s="621"/>
      <c r="L11" s="621"/>
      <c r="M11" s="621"/>
      <c r="N11" s="621"/>
      <c r="O11" s="621"/>
      <c r="P11" s="621"/>
      <c r="Q11" s="622"/>
    </row>
    <row r="12" spans="2:18" ht="96.75" customHeight="1" x14ac:dyDescent="0.15">
      <c r="B12" s="633"/>
      <c r="C12" s="634"/>
      <c r="D12" s="634"/>
      <c r="E12" s="634"/>
      <c r="F12" s="634"/>
      <c r="G12" s="634"/>
      <c r="H12" s="634"/>
      <c r="I12" s="634"/>
      <c r="J12" s="634"/>
      <c r="K12" s="634"/>
      <c r="L12" s="634"/>
      <c r="M12" s="634"/>
      <c r="N12" s="634"/>
      <c r="O12" s="634"/>
      <c r="P12" s="634"/>
      <c r="Q12" s="635"/>
    </row>
    <row r="13" spans="2:18" ht="15" customHeight="1" x14ac:dyDescent="0.15">
      <c r="B13" s="620" t="s">
        <v>5</v>
      </c>
      <c r="C13" s="621"/>
      <c r="D13" s="621"/>
      <c r="E13" s="621"/>
      <c r="F13" s="621"/>
      <c r="G13" s="621"/>
      <c r="H13" s="621"/>
      <c r="I13" s="621"/>
      <c r="J13" s="621"/>
      <c r="K13" s="621"/>
      <c r="L13" s="621"/>
      <c r="M13" s="621"/>
      <c r="N13" s="621"/>
      <c r="O13" s="621"/>
      <c r="P13" s="621"/>
      <c r="Q13" s="622"/>
    </row>
    <row r="14" spans="2:18" ht="96.75" customHeight="1" x14ac:dyDescent="0.15">
      <c r="B14" s="633"/>
      <c r="C14" s="634"/>
      <c r="D14" s="634"/>
      <c r="E14" s="634"/>
      <c r="F14" s="634"/>
      <c r="G14" s="634"/>
      <c r="H14" s="634"/>
      <c r="I14" s="634"/>
      <c r="J14" s="634"/>
      <c r="K14" s="634"/>
      <c r="L14" s="634"/>
      <c r="M14" s="634"/>
      <c r="N14" s="634"/>
      <c r="O14" s="634"/>
      <c r="P14" s="634"/>
      <c r="Q14" s="635"/>
    </row>
    <row r="15" spans="2:18" ht="15" customHeight="1" x14ac:dyDescent="0.15">
      <c r="B15" s="620" t="s">
        <v>6</v>
      </c>
      <c r="C15" s="621"/>
      <c r="D15" s="621"/>
      <c r="E15" s="621"/>
      <c r="F15" s="621"/>
      <c r="G15" s="621"/>
      <c r="H15" s="621"/>
      <c r="I15" s="621"/>
      <c r="J15" s="621"/>
      <c r="K15" s="621"/>
      <c r="L15" s="621"/>
      <c r="M15" s="621"/>
      <c r="N15" s="621"/>
      <c r="O15" s="621"/>
      <c r="P15" s="621"/>
      <c r="Q15" s="622"/>
    </row>
    <row r="16" spans="2:18" ht="342" customHeight="1" x14ac:dyDescent="0.15">
      <c r="B16" s="636"/>
      <c r="C16" s="637"/>
      <c r="D16" s="637"/>
      <c r="E16" s="637"/>
      <c r="F16" s="637"/>
      <c r="G16" s="637"/>
      <c r="H16" s="637"/>
      <c r="I16" s="637"/>
      <c r="J16" s="637"/>
      <c r="K16" s="637"/>
      <c r="L16" s="637"/>
      <c r="M16" s="637"/>
      <c r="N16" s="637"/>
      <c r="O16" s="637"/>
      <c r="P16" s="637"/>
      <c r="Q16" s="637"/>
    </row>
    <row r="17" spans="2:17" ht="24.75" customHeight="1" x14ac:dyDescent="0.15">
      <c r="B17" s="620" t="s">
        <v>135</v>
      </c>
      <c r="C17" s="621"/>
      <c r="D17" s="621"/>
      <c r="E17" s="621"/>
      <c r="F17" s="621"/>
      <c r="G17" s="621"/>
      <c r="H17" s="621"/>
      <c r="I17" s="621"/>
      <c r="J17" s="621"/>
      <c r="K17" s="621"/>
      <c r="L17" s="621"/>
      <c r="M17" s="621"/>
      <c r="N17" s="621"/>
      <c r="O17" s="621"/>
      <c r="P17" s="621"/>
      <c r="Q17" s="622"/>
    </row>
    <row r="18" spans="2:17" ht="99.75" customHeight="1" x14ac:dyDescent="0.15">
      <c r="B18" s="638"/>
      <c r="C18" s="638"/>
      <c r="D18" s="638"/>
      <c r="E18" s="638"/>
      <c r="F18" s="638"/>
      <c r="G18" s="638"/>
      <c r="H18" s="638"/>
      <c r="I18" s="638"/>
      <c r="J18" s="638"/>
      <c r="K18" s="638"/>
      <c r="L18" s="638"/>
      <c r="M18" s="638"/>
      <c r="N18" s="638"/>
      <c r="O18" s="638"/>
      <c r="P18" s="638"/>
      <c r="Q18" s="638"/>
    </row>
    <row r="19" spans="2:17" ht="117" customHeight="1" x14ac:dyDescent="0.15">
      <c r="B19" s="625" t="s">
        <v>133</v>
      </c>
      <c r="C19" s="626"/>
      <c r="D19" s="626"/>
      <c r="E19" s="626"/>
      <c r="F19" s="626"/>
      <c r="G19" s="626"/>
      <c r="H19" s="626"/>
      <c r="I19" s="626"/>
      <c r="J19" s="626"/>
      <c r="K19" s="626"/>
      <c r="L19" s="626"/>
      <c r="M19" s="626"/>
      <c r="N19" s="626"/>
      <c r="O19" s="626"/>
      <c r="P19" s="626"/>
      <c r="Q19" s="627"/>
    </row>
    <row r="20" spans="2:17" ht="22.5" customHeight="1" x14ac:dyDescent="0.15">
      <c r="B20" s="620" t="s">
        <v>136</v>
      </c>
      <c r="C20" s="621"/>
      <c r="D20" s="621"/>
      <c r="E20" s="621"/>
      <c r="F20" s="621"/>
      <c r="G20" s="621"/>
      <c r="H20" s="621"/>
      <c r="I20" s="621"/>
      <c r="J20" s="621"/>
      <c r="K20" s="621"/>
      <c r="L20" s="621"/>
      <c r="M20" s="621"/>
      <c r="N20" s="621"/>
      <c r="O20" s="621"/>
      <c r="P20" s="621"/>
      <c r="Q20" s="622"/>
    </row>
    <row r="21" spans="2:17" ht="146.25" customHeight="1" x14ac:dyDescent="0.15">
      <c r="B21" s="639"/>
      <c r="C21" s="640"/>
      <c r="D21" s="640"/>
      <c r="E21" s="640"/>
      <c r="F21" s="640"/>
      <c r="G21" s="640"/>
      <c r="H21" s="640"/>
      <c r="I21" s="640"/>
      <c r="J21" s="640"/>
      <c r="K21" s="640"/>
      <c r="L21" s="640"/>
      <c r="M21" s="640"/>
      <c r="N21" s="640"/>
      <c r="O21" s="640"/>
      <c r="P21" s="640"/>
      <c r="Q21" s="641"/>
    </row>
    <row r="22" spans="2:17" ht="131.25" customHeight="1" x14ac:dyDescent="0.15">
      <c r="B22" s="642"/>
      <c r="C22" s="643"/>
      <c r="D22" s="643"/>
      <c r="E22" s="643"/>
      <c r="F22" s="643"/>
      <c r="G22" s="643"/>
      <c r="H22" s="643"/>
      <c r="I22" s="643"/>
      <c r="J22" s="643"/>
      <c r="K22" s="643"/>
      <c r="L22" s="643"/>
      <c r="M22" s="643"/>
      <c r="N22" s="643"/>
      <c r="O22" s="643"/>
      <c r="P22" s="643"/>
      <c r="Q22" s="644"/>
    </row>
    <row r="23" spans="2:17" ht="21" customHeight="1" x14ac:dyDescent="0.15">
      <c r="C23" s="2"/>
    </row>
    <row r="24" spans="2:17" ht="21" customHeight="1" x14ac:dyDescent="0.15">
      <c r="B24" s="1" t="s">
        <v>137</v>
      </c>
      <c r="C24" s="2"/>
    </row>
    <row r="25" spans="2:17" ht="21" customHeight="1" x14ac:dyDescent="0.15">
      <c r="B25" s="632" t="s">
        <v>2</v>
      </c>
      <c r="C25" s="632"/>
      <c r="D25" s="632"/>
      <c r="E25" s="632"/>
      <c r="F25" s="632"/>
      <c r="G25" s="632"/>
      <c r="H25" s="632" t="s">
        <v>3</v>
      </c>
      <c r="I25" s="632"/>
      <c r="J25" s="632"/>
      <c r="K25" s="632"/>
      <c r="L25" s="632"/>
      <c r="M25" s="632"/>
      <c r="N25" s="632"/>
      <c r="O25" s="632"/>
      <c r="P25" s="632"/>
      <c r="Q25" s="632"/>
    </row>
    <row r="26" spans="2:17" ht="15" customHeight="1" x14ac:dyDescent="0.15">
      <c r="B26" s="637"/>
      <c r="C26" s="637"/>
      <c r="D26" s="637"/>
      <c r="E26" s="637"/>
      <c r="F26" s="637"/>
      <c r="G26" s="637"/>
      <c r="H26" s="637"/>
      <c r="I26" s="637"/>
      <c r="J26" s="637"/>
      <c r="K26" s="637"/>
      <c r="L26" s="637"/>
      <c r="M26" s="637"/>
      <c r="N26" s="637"/>
      <c r="O26" s="637"/>
      <c r="P26" s="637"/>
      <c r="Q26" s="637"/>
    </row>
    <row r="27" spans="2:17" ht="15" customHeight="1" x14ac:dyDescent="0.15">
      <c r="B27" s="637"/>
      <c r="C27" s="637"/>
      <c r="D27" s="637"/>
      <c r="E27" s="637"/>
      <c r="F27" s="637"/>
      <c r="G27" s="637"/>
      <c r="H27" s="637"/>
      <c r="I27" s="637"/>
      <c r="J27" s="637"/>
      <c r="K27" s="637"/>
      <c r="L27" s="637"/>
      <c r="M27" s="637"/>
      <c r="N27" s="637"/>
      <c r="O27" s="637"/>
      <c r="P27" s="637"/>
      <c r="Q27" s="637"/>
    </row>
    <row r="28" spans="2:17" ht="15" customHeight="1" x14ac:dyDescent="0.15">
      <c r="B28" s="637"/>
      <c r="C28" s="637"/>
      <c r="D28" s="637"/>
      <c r="E28" s="637"/>
      <c r="F28" s="637"/>
      <c r="G28" s="637"/>
      <c r="H28" s="637"/>
      <c r="I28" s="637"/>
      <c r="J28" s="637"/>
      <c r="K28" s="637"/>
      <c r="L28" s="637"/>
      <c r="M28" s="637"/>
      <c r="N28" s="637"/>
      <c r="O28" s="637"/>
      <c r="P28" s="637"/>
      <c r="Q28" s="637"/>
    </row>
    <row r="29" spans="2:17" ht="15" customHeight="1" x14ac:dyDescent="0.15">
      <c r="C29" s="2"/>
    </row>
    <row r="30" spans="2:17" ht="15" customHeight="1" x14ac:dyDescent="0.15"/>
    <row r="31" spans="2:17" ht="15" customHeight="1" x14ac:dyDescent="0.15"/>
    <row r="32" spans="2:17"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sheetData>
  <mergeCells count="27">
    <mergeCell ref="B28:G28"/>
    <mergeCell ref="H28:Q28"/>
    <mergeCell ref="B27:G27"/>
    <mergeCell ref="H27:Q27"/>
    <mergeCell ref="B26:G26"/>
    <mergeCell ref="H26:Q26"/>
    <mergeCell ref="B25:G25"/>
    <mergeCell ref="H25:Q25"/>
    <mergeCell ref="B12:Q12"/>
    <mergeCell ref="B13:Q13"/>
    <mergeCell ref="B14:Q14"/>
    <mergeCell ref="B16:Q16"/>
    <mergeCell ref="B15:Q15"/>
    <mergeCell ref="B18:I18"/>
    <mergeCell ref="J18:Q18"/>
    <mergeCell ref="B21:Q22"/>
    <mergeCell ref="L5:Q5"/>
    <mergeCell ref="P2:Q2"/>
    <mergeCell ref="B20:Q20"/>
    <mergeCell ref="B9:Q9"/>
    <mergeCell ref="B10:Q10"/>
    <mergeCell ref="B11:Q11"/>
    <mergeCell ref="B19:Q19"/>
    <mergeCell ref="B17:Q17"/>
    <mergeCell ref="B3:Q3"/>
    <mergeCell ref="B8:Q8"/>
    <mergeCell ref="B7:Q7"/>
  </mergeCells>
  <phoneticPr fontId="4"/>
  <printOptions horizontalCentered="1"/>
  <pageMargins left="0.25" right="0.25" top="0.75" bottom="0.75" header="0.3" footer="0.3"/>
  <pageSetup paperSize="9" firstPageNumber="16" fitToHeight="0" orientation="portrait" useFirstPageNumber="1" r:id="rId1"/>
  <rowBreaks count="1" manualBreakCount="1">
    <brk id="16"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BB2B0-2322-4E8B-9A5F-83C55925B6C7}">
  <sheetPr>
    <pageSetUpPr fitToPage="1"/>
  </sheetPr>
  <dimension ref="A1:T195"/>
  <sheetViews>
    <sheetView tabSelected="1" view="pageBreakPreview" zoomScale="70" zoomScaleNormal="70" zoomScaleSheetLayoutView="70" zoomScalePageLayoutView="55" workbookViewId="0">
      <selection activeCell="N16" sqref="N16"/>
    </sheetView>
  </sheetViews>
  <sheetFormatPr defaultColWidth="10" defaultRowHeight="13.5" x14ac:dyDescent="0.15"/>
  <cols>
    <col min="1" max="1" width="5.375" style="72" bestFit="1" customWidth="1"/>
    <col min="2" max="2" width="8.375" style="74" customWidth="1"/>
    <col min="3" max="3" width="9.5" style="74" customWidth="1"/>
    <col min="4" max="4" width="6.625" style="74" customWidth="1"/>
    <col min="5" max="5" width="31.125" style="75" customWidth="1"/>
    <col min="6" max="6" width="42" style="74" customWidth="1"/>
    <col min="7" max="7" width="23.25" style="192" customWidth="1"/>
    <col min="8" max="8" width="16.375" style="77" customWidth="1"/>
    <col min="9" max="9" width="5" style="77" customWidth="1"/>
    <col min="10" max="10" width="16.375" style="77" customWidth="1"/>
    <col min="11" max="11" width="5" style="77" customWidth="1"/>
    <col min="12" max="12" width="22.75" style="77" customWidth="1"/>
    <col min="13" max="13" width="25.25" style="77" customWidth="1"/>
    <col min="14" max="14" width="10" style="74"/>
    <col min="15" max="17" width="16.375" style="74" customWidth="1"/>
    <col min="18" max="18" width="17.5" style="74" customWidth="1"/>
    <col min="19" max="19" width="5" style="74" customWidth="1"/>
    <col min="20" max="20" width="13.875" style="74" customWidth="1"/>
    <col min="21" max="16384" width="10" style="74"/>
  </cols>
  <sheetData>
    <row r="1" spans="1:20" ht="26.25" customHeight="1" x14ac:dyDescent="0.15">
      <c r="B1" s="85" t="s">
        <v>126</v>
      </c>
      <c r="G1" s="76"/>
      <c r="M1" s="94"/>
      <c r="N1" s="79"/>
      <c r="O1" s="79"/>
      <c r="P1" s="79"/>
      <c r="Q1" s="79"/>
      <c r="R1" s="79"/>
    </row>
    <row r="2" spans="1:20" ht="9.75" customHeight="1" x14ac:dyDescent="0.15">
      <c r="B2" s="73"/>
      <c r="G2" s="76"/>
      <c r="N2" s="79"/>
      <c r="O2" s="79"/>
      <c r="P2" s="79"/>
      <c r="Q2" s="79"/>
      <c r="R2" s="79"/>
    </row>
    <row r="3" spans="1:20" s="85" customFormat="1" ht="63" customHeight="1" x14ac:dyDescent="0.15">
      <c r="A3" s="80"/>
      <c r="B3" s="80"/>
      <c r="C3" s="80"/>
      <c r="D3" s="80"/>
      <c r="E3" s="81" t="s">
        <v>61</v>
      </c>
      <c r="F3" s="83">
        <f>報告書個表１!C16</f>
        <v>0</v>
      </c>
      <c r="G3" s="84" t="s">
        <v>62</v>
      </c>
      <c r="H3" s="647">
        <f>報告書個表１!C24</f>
        <v>0</v>
      </c>
      <c r="I3" s="648"/>
      <c r="J3" s="648"/>
      <c r="K3" s="648"/>
      <c r="L3" s="648"/>
      <c r="M3" s="648"/>
      <c r="N3" s="648"/>
      <c r="O3" s="79"/>
      <c r="P3" s="79"/>
      <c r="Q3" s="79"/>
      <c r="R3" s="79"/>
      <c r="S3" s="80"/>
      <c r="T3" s="80"/>
    </row>
    <row r="4" spans="1:20" s="85" customFormat="1" ht="30.75" customHeight="1" x14ac:dyDescent="0.15">
      <c r="A4" s="80"/>
      <c r="B4" s="80"/>
      <c r="C4" s="80"/>
      <c r="D4" s="80"/>
      <c r="E4" s="82"/>
      <c r="F4" s="80"/>
      <c r="G4" s="84" t="s">
        <v>148</v>
      </c>
      <c r="H4" s="663"/>
      <c r="I4" s="663"/>
      <c r="J4" s="663"/>
      <c r="K4" s="663"/>
      <c r="L4" s="360" t="s">
        <v>149</v>
      </c>
      <c r="M4" s="663"/>
      <c r="N4" s="663"/>
      <c r="O4" s="90"/>
      <c r="P4" s="90"/>
      <c r="Q4" s="90"/>
      <c r="R4" s="90"/>
      <c r="S4" s="80"/>
      <c r="T4" s="129" t="s">
        <v>68</v>
      </c>
    </row>
    <row r="5" spans="1:20" s="85" customFormat="1" ht="30.75" customHeight="1" x14ac:dyDescent="0.15">
      <c r="A5" s="80"/>
      <c r="B5" s="649" t="s">
        <v>63</v>
      </c>
      <c r="C5" s="649"/>
      <c r="D5" s="649"/>
      <c r="E5" s="649"/>
      <c r="F5" s="361" t="s">
        <v>166</v>
      </c>
      <c r="G5" s="664"/>
      <c r="H5" s="665"/>
      <c r="I5" s="665"/>
      <c r="J5" s="94"/>
      <c r="K5" s="94"/>
      <c r="L5" s="94"/>
      <c r="M5" s="94"/>
      <c r="N5" s="79"/>
      <c r="O5" s="79"/>
      <c r="P5" s="79"/>
      <c r="Q5" s="79"/>
      <c r="R5" s="79"/>
      <c r="T5" s="135" t="str">
        <f>LEFT(F5,1)</f>
        <v>選</v>
      </c>
    </row>
    <row r="6" spans="1:20" s="85" customFormat="1" ht="30.75" customHeight="1" x14ac:dyDescent="0.2">
      <c r="A6" s="80"/>
      <c r="E6" s="96"/>
      <c r="G6" s="93"/>
      <c r="H6" s="94"/>
      <c r="I6" s="94"/>
      <c r="J6" s="94"/>
      <c r="K6" s="94"/>
      <c r="L6" s="94"/>
      <c r="M6" s="94"/>
      <c r="N6" s="79"/>
      <c r="O6" s="79"/>
      <c r="P6" s="79"/>
      <c r="Q6" s="79"/>
      <c r="R6" s="79"/>
    </row>
    <row r="7" spans="1:20" s="85" customFormat="1" ht="20.25" customHeight="1" thickBot="1" x14ac:dyDescent="0.2">
      <c r="A7" s="97"/>
      <c r="B7" s="463" t="s">
        <v>65</v>
      </c>
      <c r="C7" s="464"/>
      <c r="D7" s="465"/>
      <c r="E7" s="466"/>
      <c r="F7" s="467" t="s">
        <v>145</v>
      </c>
      <c r="G7" s="650" t="s">
        <v>146</v>
      </c>
      <c r="H7" s="650"/>
      <c r="I7" s="89"/>
      <c r="J7" s="89"/>
      <c r="K7" s="89"/>
      <c r="L7" s="89"/>
      <c r="M7" s="89"/>
    </row>
    <row r="8" spans="1:20" s="85" customFormat="1" ht="20.25" customHeight="1" thickTop="1" x14ac:dyDescent="0.15">
      <c r="A8" s="97"/>
      <c r="B8" s="450" t="s">
        <v>155</v>
      </c>
      <c r="C8" s="460"/>
      <c r="D8" s="514"/>
      <c r="E8" s="461"/>
      <c r="F8" s="451"/>
      <c r="G8" s="452"/>
      <c r="H8" s="453"/>
      <c r="I8" s="89"/>
      <c r="J8" s="89"/>
      <c r="K8" s="89"/>
      <c r="L8" s="89"/>
      <c r="M8" s="89"/>
    </row>
    <row r="9" spans="1:20" s="85" customFormat="1" ht="20.25" customHeight="1" x14ac:dyDescent="0.15">
      <c r="A9" s="97"/>
      <c r="B9" s="104"/>
      <c r="C9" s="510" t="s">
        <v>85</v>
      </c>
      <c r="D9" s="520"/>
      <c r="E9" s="107"/>
      <c r="F9" s="362">
        <v>0</v>
      </c>
      <c r="G9" s="651">
        <f>M34</f>
        <v>0</v>
      </c>
      <c r="H9" s="652"/>
      <c r="I9" s="110"/>
      <c r="J9" s="110"/>
      <c r="K9" s="110"/>
      <c r="L9" s="110"/>
      <c r="M9" s="110"/>
    </row>
    <row r="10" spans="1:20" s="85" customFormat="1" ht="20.25" customHeight="1" x14ac:dyDescent="0.15">
      <c r="A10" s="97"/>
      <c r="B10" s="104"/>
      <c r="C10" s="511" t="s">
        <v>86</v>
      </c>
      <c r="D10" s="515"/>
      <c r="E10" s="114"/>
      <c r="F10" s="363">
        <v>0</v>
      </c>
      <c r="G10" s="645">
        <f>M50</f>
        <v>0</v>
      </c>
      <c r="H10" s="646"/>
      <c r="I10" s="110"/>
      <c r="J10" s="110"/>
      <c r="K10" s="110"/>
      <c r="L10" s="110"/>
      <c r="M10" s="110"/>
    </row>
    <row r="11" spans="1:20" s="85" customFormat="1" ht="20.25" customHeight="1" x14ac:dyDescent="0.15">
      <c r="A11" s="97"/>
      <c r="B11" s="104"/>
      <c r="C11" s="511" t="s">
        <v>87</v>
      </c>
      <c r="D11" s="515"/>
      <c r="E11" s="114"/>
      <c r="F11" s="363">
        <v>0</v>
      </c>
      <c r="G11" s="645">
        <f>M66</f>
        <v>0</v>
      </c>
      <c r="H11" s="646"/>
      <c r="I11" s="110"/>
      <c r="J11" s="110"/>
      <c r="K11" s="110"/>
      <c r="L11" s="110"/>
      <c r="M11" s="110"/>
    </row>
    <row r="12" spans="1:20" s="85" customFormat="1" ht="20.25" customHeight="1" x14ac:dyDescent="0.15">
      <c r="A12" s="97"/>
      <c r="B12" s="104"/>
      <c r="C12" s="511" t="s">
        <v>88</v>
      </c>
      <c r="D12" s="515"/>
      <c r="E12" s="114"/>
      <c r="F12" s="363">
        <v>0</v>
      </c>
      <c r="G12" s="645">
        <f>M82</f>
        <v>0</v>
      </c>
      <c r="H12" s="646"/>
      <c r="I12" s="110"/>
      <c r="J12" s="110"/>
      <c r="K12" s="110"/>
      <c r="L12" s="110"/>
      <c r="M12" s="110"/>
    </row>
    <row r="13" spans="1:20" s="85" customFormat="1" ht="20.25" customHeight="1" x14ac:dyDescent="0.15">
      <c r="A13" s="97"/>
      <c r="B13" s="104"/>
      <c r="C13" s="512" t="s">
        <v>89</v>
      </c>
      <c r="D13" s="516"/>
      <c r="E13" s="119"/>
      <c r="F13" s="364">
        <v>0</v>
      </c>
      <c r="G13" s="645">
        <f>M98</f>
        <v>0</v>
      </c>
      <c r="H13" s="646"/>
      <c r="I13" s="110"/>
      <c r="J13" s="110"/>
      <c r="K13" s="110"/>
      <c r="L13" s="110"/>
      <c r="M13" s="110"/>
    </row>
    <row r="14" spans="1:20" s="85" customFormat="1" ht="20.25" customHeight="1" x14ac:dyDescent="0.15">
      <c r="A14" s="97"/>
      <c r="B14" s="104"/>
      <c r="C14" s="512" t="s">
        <v>90</v>
      </c>
      <c r="D14" s="516"/>
      <c r="E14" s="119"/>
      <c r="F14" s="364">
        <v>0</v>
      </c>
      <c r="G14" s="645">
        <f>M114</f>
        <v>0</v>
      </c>
      <c r="H14" s="646"/>
      <c r="I14" s="110"/>
      <c r="J14" s="110"/>
      <c r="K14" s="110"/>
      <c r="L14" s="110"/>
      <c r="M14" s="110"/>
    </row>
    <row r="15" spans="1:20" s="85" customFormat="1" ht="20.25" customHeight="1" x14ac:dyDescent="0.15">
      <c r="A15" s="97"/>
      <c r="B15" s="104"/>
      <c r="C15" s="512" t="s">
        <v>91</v>
      </c>
      <c r="D15" s="516"/>
      <c r="E15" s="119"/>
      <c r="F15" s="364">
        <v>0</v>
      </c>
      <c r="G15" s="645">
        <f>M130</f>
        <v>0</v>
      </c>
      <c r="H15" s="646"/>
      <c r="I15" s="110"/>
      <c r="J15" s="110"/>
      <c r="K15" s="110"/>
      <c r="L15" s="110"/>
      <c r="M15" s="110"/>
    </row>
    <row r="16" spans="1:20" s="85" customFormat="1" ht="20.25" customHeight="1" x14ac:dyDescent="0.15">
      <c r="A16" s="97"/>
      <c r="B16" s="104"/>
      <c r="C16" s="512" t="s">
        <v>92</v>
      </c>
      <c r="D16" s="516"/>
      <c r="E16" s="119"/>
      <c r="F16" s="364">
        <v>0</v>
      </c>
      <c r="G16" s="645">
        <f>M146</f>
        <v>0</v>
      </c>
      <c r="H16" s="646"/>
      <c r="I16" s="110"/>
      <c r="J16" s="110"/>
      <c r="K16" s="110"/>
      <c r="L16" s="110"/>
      <c r="M16" s="110"/>
    </row>
    <row r="17" spans="1:20" s="85" customFormat="1" ht="20.25" customHeight="1" x14ac:dyDescent="0.15">
      <c r="A17" s="97"/>
      <c r="B17" s="104"/>
      <c r="C17" s="511" t="s">
        <v>93</v>
      </c>
      <c r="D17" s="515"/>
      <c r="E17" s="114"/>
      <c r="F17" s="363">
        <v>0</v>
      </c>
      <c r="G17" s="645">
        <f>M162</f>
        <v>0</v>
      </c>
      <c r="H17" s="646"/>
      <c r="I17" s="110"/>
      <c r="J17" s="110"/>
      <c r="K17" s="110"/>
      <c r="L17" s="110"/>
      <c r="M17" s="110"/>
    </row>
    <row r="18" spans="1:20" s="85" customFormat="1" ht="20.25" customHeight="1" x14ac:dyDescent="0.15">
      <c r="A18" s="97"/>
      <c r="B18" s="104"/>
      <c r="C18" s="476" t="s">
        <v>99</v>
      </c>
      <c r="D18" s="517"/>
      <c r="E18" s="449"/>
      <c r="F18" s="367">
        <v>0</v>
      </c>
      <c r="G18" s="667">
        <f>M178</f>
        <v>0</v>
      </c>
      <c r="H18" s="668"/>
      <c r="I18" s="110"/>
      <c r="J18" s="110"/>
      <c r="K18" s="110"/>
      <c r="L18" s="110"/>
      <c r="M18" s="110"/>
    </row>
    <row r="19" spans="1:20" s="85" customFormat="1" ht="20.25" customHeight="1" x14ac:dyDescent="0.15">
      <c r="A19" s="97"/>
      <c r="B19" s="104"/>
      <c r="C19" s="122" t="s">
        <v>122</v>
      </c>
      <c r="D19" s="513"/>
      <c r="E19" s="123"/>
      <c r="F19" s="372">
        <f>SUM(F9:F18)</f>
        <v>0</v>
      </c>
      <c r="G19" s="669">
        <f>SUM(G9:G18)</f>
        <v>0</v>
      </c>
      <c r="H19" s="670"/>
      <c r="I19" s="110"/>
      <c r="J19" s="110"/>
      <c r="K19" s="110"/>
      <c r="L19" s="110"/>
      <c r="M19" s="110"/>
    </row>
    <row r="20" spans="1:20" s="85" customFormat="1" ht="20.25" customHeight="1" x14ac:dyDescent="0.15">
      <c r="A20" s="97"/>
      <c r="B20" s="104"/>
      <c r="C20" s="509"/>
      <c r="D20" s="518"/>
      <c r="E20" s="128" t="s">
        <v>67</v>
      </c>
      <c r="F20" s="362">
        <v>0</v>
      </c>
      <c r="G20" s="651">
        <f>SUM(T34,T50,T66,T82,T98,T114,T130,T146,T162,T178)</f>
        <v>0</v>
      </c>
      <c r="H20" s="652"/>
      <c r="I20" s="110"/>
      <c r="J20" s="110"/>
      <c r="K20" s="110"/>
      <c r="L20" s="110"/>
      <c r="M20" s="110"/>
    </row>
    <row r="21" spans="1:20" s="85" customFormat="1" ht="20.25" customHeight="1" x14ac:dyDescent="0.15">
      <c r="A21" s="97"/>
      <c r="B21" s="104"/>
      <c r="C21" s="476"/>
      <c r="D21" s="519"/>
      <c r="E21" s="132" t="s">
        <v>69</v>
      </c>
      <c r="F21" s="368">
        <f>IF(T5="2",0,F19-F20)</f>
        <v>0</v>
      </c>
      <c r="G21" s="671">
        <f>IF(T5="2",0,G19-G20)</f>
        <v>0</v>
      </c>
      <c r="H21" s="672"/>
      <c r="I21" s="110"/>
      <c r="J21" s="110"/>
      <c r="K21" s="110"/>
      <c r="L21" s="110"/>
      <c r="M21" s="110"/>
    </row>
    <row r="22" spans="1:20" s="85" customFormat="1" ht="20.25" customHeight="1" x14ac:dyDescent="0.15">
      <c r="A22" s="97"/>
      <c r="B22" s="104"/>
      <c r="C22" s="136" t="s">
        <v>70</v>
      </c>
      <c r="D22" s="137"/>
      <c r="E22" s="138"/>
      <c r="F22" s="369">
        <f>IF(T5="1",ROUNDDOWN(F21*10/110,0),0)</f>
        <v>0</v>
      </c>
      <c r="G22" s="673">
        <f>IF(T5="1",ROUNDDOWN(G21*10/110,0),0)</f>
        <v>0</v>
      </c>
      <c r="H22" s="674"/>
      <c r="I22" s="110"/>
      <c r="J22" s="110"/>
      <c r="K22" s="110"/>
      <c r="L22" s="110"/>
      <c r="M22" s="110"/>
    </row>
    <row r="23" spans="1:20" s="85" customFormat="1" ht="43.5" customHeight="1" x14ac:dyDescent="0.15">
      <c r="A23" s="97"/>
      <c r="B23" s="104"/>
      <c r="C23" s="661" t="s">
        <v>112</v>
      </c>
      <c r="D23" s="662"/>
      <c r="E23" s="662"/>
      <c r="F23" s="366">
        <v>0</v>
      </c>
      <c r="G23" s="675">
        <f>M179</f>
        <v>0</v>
      </c>
      <c r="H23" s="676"/>
      <c r="I23" s="110"/>
      <c r="J23" s="110"/>
      <c r="K23" s="110"/>
      <c r="L23" s="110"/>
      <c r="M23" s="110"/>
    </row>
    <row r="24" spans="1:20" s="85" customFormat="1" ht="20.25" customHeight="1" thickBot="1" x14ac:dyDescent="0.2">
      <c r="A24" s="97"/>
      <c r="B24" s="462"/>
      <c r="C24" s="301" t="s">
        <v>71</v>
      </c>
      <c r="D24" s="302"/>
      <c r="E24" s="303"/>
      <c r="F24" s="370">
        <f>F19-F22+F23</f>
        <v>0</v>
      </c>
      <c r="G24" s="654">
        <f>G19-G22+G23</f>
        <v>0</v>
      </c>
      <c r="H24" s="655"/>
      <c r="I24" s="110"/>
      <c r="J24" s="110"/>
      <c r="K24" s="110"/>
      <c r="L24" s="110"/>
      <c r="M24" s="110"/>
    </row>
    <row r="25" spans="1:20" s="85" customFormat="1" ht="20.25" customHeight="1" thickTop="1" x14ac:dyDescent="0.15">
      <c r="A25" s="97"/>
      <c r="B25" s="450" t="s">
        <v>114</v>
      </c>
      <c r="C25" s="454"/>
      <c r="D25" s="455"/>
      <c r="E25" s="456"/>
      <c r="F25" s="457"/>
      <c r="G25" s="458"/>
      <c r="H25" s="459"/>
      <c r="I25" s="110"/>
      <c r="J25" s="110"/>
      <c r="K25" s="110"/>
      <c r="L25" s="110"/>
      <c r="M25" s="110"/>
    </row>
    <row r="26" spans="1:20" s="85" customFormat="1" ht="20.25" customHeight="1" x14ac:dyDescent="0.15">
      <c r="A26" s="97"/>
      <c r="B26" s="104"/>
      <c r="C26" s="356" t="s">
        <v>115</v>
      </c>
      <c r="D26" s="357"/>
      <c r="E26" s="357"/>
      <c r="F26" s="367">
        <v>0</v>
      </c>
      <c r="G26" s="656">
        <f>M183</f>
        <v>0</v>
      </c>
      <c r="H26" s="657"/>
      <c r="I26" s="110"/>
      <c r="J26" s="110"/>
      <c r="K26" s="110"/>
      <c r="L26" s="110"/>
      <c r="M26" s="110"/>
    </row>
    <row r="27" spans="1:20" s="85" customFormat="1" ht="18" customHeight="1" x14ac:dyDescent="0.15">
      <c r="A27" s="97"/>
      <c r="B27" s="104"/>
      <c r="C27" s="358" t="s">
        <v>125</v>
      </c>
      <c r="D27" s="359"/>
      <c r="E27" s="359"/>
      <c r="F27" s="365">
        <v>0</v>
      </c>
      <c r="G27" s="658">
        <f>M191</f>
        <v>0</v>
      </c>
      <c r="H27" s="658"/>
      <c r="I27" s="110"/>
      <c r="J27" s="110"/>
      <c r="K27" s="110"/>
      <c r="L27" s="110"/>
      <c r="M27" s="110"/>
    </row>
    <row r="28" spans="1:20" s="85" customFormat="1" ht="18" customHeight="1" thickBot="1" x14ac:dyDescent="0.2">
      <c r="A28" s="97"/>
      <c r="B28" s="104"/>
      <c r="C28" s="354" t="s">
        <v>118</v>
      </c>
      <c r="D28" s="355"/>
      <c r="E28" s="355"/>
      <c r="F28" s="370">
        <f>SUM(F26:F27)</f>
        <v>0</v>
      </c>
      <c r="G28" s="659">
        <f>M193</f>
        <v>0</v>
      </c>
      <c r="H28" s="660"/>
      <c r="I28" s="110"/>
      <c r="J28" s="110"/>
      <c r="K28" s="110"/>
      <c r="L28" s="110"/>
      <c r="M28" s="110"/>
    </row>
    <row r="29" spans="1:20" s="85" customFormat="1" ht="34.9" customHeight="1" thickTop="1" thickBot="1" x14ac:dyDescent="0.2">
      <c r="A29" s="97"/>
      <c r="B29" s="304" t="s">
        <v>117</v>
      </c>
      <c r="C29" s="352" t="s">
        <v>120</v>
      </c>
      <c r="D29" s="353"/>
      <c r="E29" s="353"/>
      <c r="F29" s="371">
        <f>F24-F28</f>
        <v>0</v>
      </c>
      <c r="G29" s="666">
        <f>M194</f>
        <v>0</v>
      </c>
      <c r="H29" s="666"/>
      <c r="I29" s="110"/>
      <c r="J29" s="110"/>
      <c r="K29" s="110"/>
      <c r="L29" s="110"/>
      <c r="M29" s="110"/>
    </row>
    <row r="30" spans="1:20" s="85" customFormat="1" ht="37.5" customHeight="1" thickTop="1" thickBot="1" x14ac:dyDescent="0.2">
      <c r="A30" s="97"/>
      <c r="B30" s="287" t="s">
        <v>154</v>
      </c>
      <c r="C30" s="143"/>
      <c r="D30" s="143"/>
      <c r="E30" s="144"/>
      <c r="F30" s="146"/>
      <c r="G30" s="147"/>
      <c r="H30" s="148"/>
      <c r="I30" s="148"/>
      <c r="J30" s="94"/>
      <c r="K30" s="148"/>
      <c r="L30" s="94"/>
      <c r="M30" s="94"/>
    </row>
    <row r="31" spans="1:20" s="85" customFormat="1" ht="47.25" customHeight="1" x14ac:dyDescent="0.15">
      <c r="A31" s="80"/>
      <c r="B31" s="204" t="s">
        <v>73</v>
      </c>
      <c r="C31" s="205" t="s">
        <v>74</v>
      </c>
      <c r="D31" s="335" t="s">
        <v>147</v>
      </c>
      <c r="E31" s="205" t="s">
        <v>139</v>
      </c>
      <c r="F31" s="205" t="s">
        <v>103</v>
      </c>
      <c r="G31" s="206" t="s">
        <v>140</v>
      </c>
      <c r="H31" s="653" t="s">
        <v>79</v>
      </c>
      <c r="I31" s="653"/>
      <c r="J31" s="653" t="s">
        <v>80</v>
      </c>
      <c r="K31" s="653"/>
      <c r="L31" s="206" t="s">
        <v>82</v>
      </c>
      <c r="M31" s="206" t="s">
        <v>97</v>
      </c>
      <c r="N31" s="332" t="s">
        <v>83</v>
      </c>
      <c r="O31" s="334" t="s">
        <v>142</v>
      </c>
      <c r="P31" s="334" t="s">
        <v>143</v>
      </c>
      <c r="Q31" s="335" t="s">
        <v>144</v>
      </c>
      <c r="R31" s="208" t="s">
        <v>141</v>
      </c>
      <c r="S31" s="80"/>
      <c r="T31" s="80"/>
    </row>
    <row r="32" spans="1:20" s="85" customFormat="1" ht="30" customHeight="1" x14ac:dyDescent="0.15">
      <c r="A32" s="80"/>
      <c r="B32" s="209" t="s">
        <v>155</v>
      </c>
      <c r="C32" s="149"/>
      <c r="D32" s="149"/>
      <c r="E32" s="149"/>
      <c r="F32" s="149"/>
      <c r="G32" s="150"/>
      <c r="H32" s="150"/>
      <c r="I32" s="150"/>
      <c r="J32" s="150"/>
      <c r="K32" s="150"/>
      <c r="L32" s="152"/>
      <c r="M32" s="152"/>
      <c r="N32" s="149"/>
      <c r="O32" s="336"/>
      <c r="P32" s="149"/>
      <c r="Q32" s="337"/>
      <c r="R32" s="323"/>
      <c r="S32" s="80"/>
      <c r="T32" s="80"/>
    </row>
    <row r="33" spans="1:20" s="399" customFormat="1" ht="30" customHeight="1" x14ac:dyDescent="0.15">
      <c r="A33" s="397"/>
      <c r="B33" s="398"/>
      <c r="C33" s="493" t="s">
        <v>85</v>
      </c>
      <c r="D33" s="477" t="s">
        <v>165</v>
      </c>
      <c r="E33" s="478" t="s">
        <v>156</v>
      </c>
      <c r="F33" s="477" t="s">
        <v>157</v>
      </c>
      <c r="G33" s="479" t="s">
        <v>158</v>
      </c>
      <c r="H33" s="479" t="s">
        <v>79</v>
      </c>
      <c r="I33" s="479"/>
      <c r="J33" s="479" t="s">
        <v>80</v>
      </c>
      <c r="K33" s="479"/>
      <c r="L33" s="479" t="s">
        <v>82</v>
      </c>
      <c r="M33" s="479" t="s">
        <v>164</v>
      </c>
      <c r="N33" s="477" t="s">
        <v>159</v>
      </c>
      <c r="O33" s="480" t="s">
        <v>160</v>
      </c>
      <c r="P33" s="477" t="s">
        <v>161</v>
      </c>
      <c r="Q33" s="481" t="s">
        <v>162</v>
      </c>
      <c r="R33" s="482" t="s">
        <v>163</v>
      </c>
      <c r="S33" s="397"/>
      <c r="T33" s="397" t="s">
        <v>84</v>
      </c>
    </row>
    <row r="34" spans="1:20" s="85" customFormat="1" ht="20.25" customHeight="1" x14ac:dyDescent="0.15">
      <c r="A34" s="80"/>
      <c r="B34" s="213"/>
      <c r="C34" s="158"/>
      <c r="D34" s="343"/>
      <c r="E34" s="344"/>
      <c r="F34" s="317"/>
      <c r="G34" s="318">
        <v>0</v>
      </c>
      <c r="H34" s="688"/>
      <c r="I34" s="392" t="s">
        <v>151</v>
      </c>
      <c r="J34" s="690"/>
      <c r="K34" s="392" t="s">
        <v>150</v>
      </c>
      <c r="L34" s="262">
        <f t="shared" ref="L34:L48" si="0">IF(ISNUMBER(G34),(ROUND(PRODUCT(G34,H34,J34),0)),"")</f>
        <v>0</v>
      </c>
      <c r="M34" s="262">
        <f>ROUNDDOWN(SUM(L34:L48),0)</f>
        <v>0</v>
      </c>
      <c r="N34" s="338" t="s">
        <v>59</v>
      </c>
      <c r="O34" s="377"/>
      <c r="P34" s="378"/>
      <c r="Q34" s="379"/>
      <c r="R34" s="324"/>
      <c r="S34" s="80"/>
      <c r="T34" s="166">
        <f>ROUNDDOWN(SUMIF(N34:N48,"課税対象外",L34:L48),0)</f>
        <v>0</v>
      </c>
    </row>
    <row r="35" spans="1:20" s="85" customFormat="1" ht="20.25" customHeight="1" x14ac:dyDescent="0.15">
      <c r="A35" s="80"/>
      <c r="B35" s="213"/>
      <c r="C35" s="158"/>
      <c r="D35" s="345"/>
      <c r="E35" s="346"/>
      <c r="F35" s="319"/>
      <c r="G35" s="320">
        <v>0</v>
      </c>
      <c r="H35" s="689"/>
      <c r="I35" s="393" t="s">
        <v>151</v>
      </c>
      <c r="J35" s="691"/>
      <c r="K35" s="393" t="s">
        <v>150</v>
      </c>
      <c r="L35" s="193">
        <f t="shared" si="0"/>
        <v>0</v>
      </c>
      <c r="M35" s="195"/>
      <c r="N35" s="339" t="s">
        <v>59</v>
      </c>
      <c r="O35" s="380"/>
      <c r="P35" s="381"/>
      <c r="Q35" s="382"/>
      <c r="R35" s="325"/>
      <c r="S35" s="80"/>
    </row>
    <row r="36" spans="1:20" s="85" customFormat="1" ht="20.25" customHeight="1" x14ac:dyDescent="0.15">
      <c r="A36" s="80"/>
      <c r="B36" s="213"/>
      <c r="C36" s="158"/>
      <c r="D36" s="345"/>
      <c r="E36" s="346"/>
      <c r="F36" s="319"/>
      <c r="G36" s="320">
        <v>0</v>
      </c>
      <c r="H36" s="689"/>
      <c r="I36" s="393" t="s">
        <v>151</v>
      </c>
      <c r="J36" s="691"/>
      <c r="K36" s="393" t="s">
        <v>150</v>
      </c>
      <c r="L36" s="193">
        <f t="shared" si="0"/>
        <v>0</v>
      </c>
      <c r="M36" s="195"/>
      <c r="N36" s="339" t="s">
        <v>59</v>
      </c>
      <c r="O36" s="380"/>
      <c r="P36" s="381"/>
      <c r="Q36" s="382"/>
      <c r="R36" s="325"/>
      <c r="S36" s="80"/>
    </row>
    <row r="37" spans="1:20" s="85" customFormat="1" ht="20.25" customHeight="1" x14ac:dyDescent="0.15">
      <c r="A37" s="80"/>
      <c r="B37" s="213"/>
      <c r="C37" s="158"/>
      <c r="D37" s="345"/>
      <c r="E37" s="346"/>
      <c r="F37" s="319"/>
      <c r="G37" s="320">
        <v>0</v>
      </c>
      <c r="H37" s="689"/>
      <c r="I37" s="393" t="s">
        <v>151</v>
      </c>
      <c r="J37" s="691"/>
      <c r="K37" s="393" t="s">
        <v>150</v>
      </c>
      <c r="L37" s="193">
        <f t="shared" si="0"/>
        <v>0</v>
      </c>
      <c r="M37" s="195"/>
      <c r="N37" s="339" t="s">
        <v>59</v>
      </c>
      <c r="O37" s="380"/>
      <c r="P37" s="381"/>
      <c r="Q37" s="382"/>
      <c r="R37" s="325"/>
      <c r="S37" s="80"/>
    </row>
    <row r="38" spans="1:20" s="85" customFormat="1" ht="20.25" customHeight="1" x14ac:dyDescent="0.15">
      <c r="A38" s="80"/>
      <c r="B38" s="213"/>
      <c r="C38" s="158"/>
      <c r="D38" s="345"/>
      <c r="E38" s="346"/>
      <c r="F38" s="319"/>
      <c r="G38" s="320">
        <v>0</v>
      </c>
      <c r="H38" s="689"/>
      <c r="I38" s="393" t="s">
        <v>151</v>
      </c>
      <c r="J38" s="691"/>
      <c r="K38" s="393" t="s">
        <v>150</v>
      </c>
      <c r="L38" s="193">
        <f t="shared" si="0"/>
        <v>0</v>
      </c>
      <c r="M38" s="195"/>
      <c r="N38" s="339" t="s">
        <v>59</v>
      </c>
      <c r="O38" s="380"/>
      <c r="P38" s="381"/>
      <c r="Q38" s="382"/>
      <c r="R38" s="325"/>
      <c r="S38" s="80"/>
    </row>
    <row r="39" spans="1:20" s="85" customFormat="1" ht="20.25" customHeight="1" x14ac:dyDescent="0.15">
      <c r="A39" s="80"/>
      <c r="B39" s="213"/>
      <c r="C39" s="158"/>
      <c r="D39" s="345"/>
      <c r="E39" s="346"/>
      <c r="F39" s="319"/>
      <c r="G39" s="320">
        <v>0</v>
      </c>
      <c r="H39" s="689"/>
      <c r="I39" s="393" t="s">
        <v>151</v>
      </c>
      <c r="J39" s="691"/>
      <c r="K39" s="393" t="s">
        <v>150</v>
      </c>
      <c r="L39" s="193">
        <f t="shared" si="0"/>
        <v>0</v>
      </c>
      <c r="M39" s="195"/>
      <c r="N39" s="339" t="s">
        <v>59</v>
      </c>
      <c r="O39" s="380"/>
      <c r="P39" s="381"/>
      <c r="Q39" s="382"/>
      <c r="R39" s="325"/>
      <c r="S39" s="80"/>
    </row>
    <row r="40" spans="1:20" s="85" customFormat="1" ht="20.25" customHeight="1" x14ac:dyDescent="0.15">
      <c r="A40" s="80"/>
      <c r="B40" s="213"/>
      <c r="C40" s="158"/>
      <c r="D40" s="345"/>
      <c r="E40" s="346"/>
      <c r="F40" s="319"/>
      <c r="G40" s="320">
        <v>0</v>
      </c>
      <c r="H40" s="689"/>
      <c r="I40" s="393" t="s">
        <v>151</v>
      </c>
      <c r="J40" s="691"/>
      <c r="K40" s="393" t="s">
        <v>150</v>
      </c>
      <c r="L40" s="193">
        <f t="shared" si="0"/>
        <v>0</v>
      </c>
      <c r="M40" s="195"/>
      <c r="N40" s="339" t="s">
        <v>59</v>
      </c>
      <c r="O40" s="380"/>
      <c r="P40" s="381"/>
      <c r="Q40" s="382"/>
      <c r="R40" s="325"/>
      <c r="S40" s="80"/>
    </row>
    <row r="41" spans="1:20" s="85" customFormat="1" ht="20.25" customHeight="1" x14ac:dyDescent="0.15">
      <c r="A41" s="80"/>
      <c r="B41" s="213"/>
      <c r="C41" s="158"/>
      <c r="D41" s="345"/>
      <c r="E41" s="346"/>
      <c r="F41" s="319"/>
      <c r="G41" s="320">
        <v>0</v>
      </c>
      <c r="H41" s="689"/>
      <c r="I41" s="393" t="s">
        <v>151</v>
      </c>
      <c r="J41" s="691"/>
      <c r="K41" s="393" t="s">
        <v>150</v>
      </c>
      <c r="L41" s="193">
        <f t="shared" si="0"/>
        <v>0</v>
      </c>
      <c r="M41" s="195"/>
      <c r="N41" s="339" t="s">
        <v>59</v>
      </c>
      <c r="O41" s="380"/>
      <c r="P41" s="381"/>
      <c r="Q41" s="382"/>
      <c r="R41" s="325"/>
      <c r="S41" s="80"/>
    </row>
    <row r="42" spans="1:20" s="85" customFormat="1" ht="20.25" customHeight="1" x14ac:dyDescent="0.15">
      <c r="A42" s="80"/>
      <c r="B42" s="213"/>
      <c r="C42" s="158"/>
      <c r="D42" s="345"/>
      <c r="E42" s="346"/>
      <c r="F42" s="319"/>
      <c r="G42" s="320">
        <v>0</v>
      </c>
      <c r="H42" s="689"/>
      <c r="I42" s="393" t="s">
        <v>151</v>
      </c>
      <c r="J42" s="691"/>
      <c r="K42" s="393" t="s">
        <v>150</v>
      </c>
      <c r="L42" s="193">
        <f t="shared" si="0"/>
        <v>0</v>
      </c>
      <c r="M42" s="195"/>
      <c r="N42" s="339" t="s">
        <v>59</v>
      </c>
      <c r="O42" s="380"/>
      <c r="P42" s="381"/>
      <c r="Q42" s="382"/>
      <c r="R42" s="325"/>
      <c r="S42" s="80"/>
    </row>
    <row r="43" spans="1:20" s="85" customFormat="1" ht="20.25" customHeight="1" x14ac:dyDescent="0.15">
      <c r="A43" s="80"/>
      <c r="B43" s="213"/>
      <c r="C43" s="158"/>
      <c r="D43" s="345"/>
      <c r="E43" s="346"/>
      <c r="F43" s="319"/>
      <c r="G43" s="320">
        <v>0</v>
      </c>
      <c r="H43" s="689"/>
      <c r="I43" s="393" t="s">
        <v>151</v>
      </c>
      <c r="J43" s="691"/>
      <c r="K43" s="393" t="s">
        <v>150</v>
      </c>
      <c r="L43" s="193">
        <f t="shared" si="0"/>
        <v>0</v>
      </c>
      <c r="M43" s="195"/>
      <c r="N43" s="339" t="s">
        <v>59</v>
      </c>
      <c r="O43" s="380"/>
      <c r="P43" s="381"/>
      <c r="Q43" s="382"/>
      <c r="R43" s="325"/>
      <c r="S43" s="80"/>
    </row>
    <row r="44" spans="1:20" s="85" customFormat="1" ht="20.25" customHeight="1" x14ac:dyDescent="0.15">
      <c r="A44" s="80"/>
      <c r="B44" s="213"/>
      <c r="C44" s="158"/>
      <c r="D44" s="345"/>
      <c r="E44" s="346"/>
      <c r="F44" s="319"/>
      <c r="G44" s="320">
        <v>0</v>
      </c>
      <c r="H44" s="689"/>
      <c r="I44" s="393" t="s">
        <v>151</v>
      </c>
      <c r="J44" s="691"/>
      <c r="K44" s="393" t="s">
        <v>150</v>
      </c>
      <c r="L44" s="193">
        <f t="shared" si="0"/>
        <v>0</v>
      </c>
      <c r="M44" s="195"/>
      <c r="N44" s="339" t="s">
        <v>59</v>
      </c>
      <c r="O44" s="380"/>
      <c r="P44" s="381"/>
      <c r="Q44" s="382"/>
      <c r="R44" s="325"/>
      <c r="S44" s="80"/>
    </row>
    <row r="45" spans="1:20" s="85" customFormat="1" ht="20.25" customHeight="1" x14ac:dyDescent="0.15">
      <c r="A45" s="80"/>
      <c r="B45" s="213"/>
      <c r="C45" s="158"/>
      <c r="D45" s="345"/>
      <c r="E45" s="346"/>
      <c r="F45" s="319"/>
      <c r="G45" s="320">
        <v>0</v>
      </c>
      <c r="H45" s="689"/>
      <c r="I45" s="393" t="s">
        <v>151</v>
      </c>
      <c r="J45" s="691"/>
      <c r="K45" s="393" t="s">
        <v>150</v>
      </c>
      <c r="L45" s="193">
        <f t="shared" si="0"/>
        <v>0</v>
      </c>
      <c r="M45" s="195"/>
      <c r="N45" s="339" t="s">
        <v>59</v>
      </c>
      <c r="O45" s="380"/>
      <c r="P45" s="381"/>
      <c r="Q45" s="382"/>
      <c r="R45" s="325"/>
      <c r="S45" s="80"/>
    </row>
    <row r="46" spans="1:20" s="85" customFormat="1" ht="20.25" customHeight="1" x14ac:dyDescent="0.15">
      <c r="A46" s="80"/>
      <c r="B46" s="213"/>
      <c r="C46" s="158"/>
      <c r="D46" s="345"/>
      <c r="E46" s="346"/>
      <c r="F46" s="319"/>
      <c r="G46" s="320">
        <v>0</v>
      </c>
      <c r="H46" s="689"/>
      <c r="I46" s="393" t="s">
        <v>151</v>
      </c>
      <c r="J46" s="691"/>
      <c r="K46" s="393" t="s">
        <v>150</v>
      </c>
      <c r="L46" s="193">
        <f t="shared" si="0"/>
        <v>0</v>
      </c>
      <c r="M46" s="195"/>
      <c r="N46" s="339" t="s">
        <v>59</v>
      </c>
      <c r="O46" s="380"/>
      <c r="P46" s="381"/>
      <c r="Q46" s="382"/>
      <c r="R46" s="325"/>
      <c r="S46" s="80"/>
    </row>
    <row r="47" spans="1:20" s="85" customFormat="1" ht="20.25" customHeight="1" x14ac:dyDescent="0.15">
      <c r="A47" s="80"/>
      <c r="B47" s="213"/>
      <c r="C47" s="158"/>
      <c r="D47" s="345"/>
      <c r="E47" s="346"/>
      <c r="F47" s="319"/>
      <c r="G47" s="320">
        <v>0</v>
      </c>
      <c r="H47" s="689"/>
      <c r="I47" s="393" t="s">
        <v>151</v>
      </c>
      <c r="J47" s="691"/>
      <c r="K47" s="393" t="s">
        <v>150</v>
      </c>
      <c r="L47" s="193">
        <f t="shared" si="0"/>
        <v>0</v>
      </c>
      <c r="M47" s="195"/>
      <c r="N47" s="339" t="s">
        <v>59</v>
      </c>
      <c r="O47" s="380"/>
      <c r="P47" s="381"/>
      <c r="Q47" s="382"/>
      <c r="R47" s="325"/>
      <c r="S47" s="80"/>
    </row>
    <row r="48" spans="1:20" s="85" customFormat="1" ht="20.25" customHeight="1" x14ac:dyDescent="0.15">
      <c r="A48" s="80"/>
      <c r="B48" s="213"/>
      <c r="C48" s="158"/>
      <c r="D48" s="347"/>
      <c r="E48" s="348"/>
      <c r="F48" s="319"/>
      <c r="G48" s="320">
        <v>0</v>
      </c>
      <c r="H48" s="689"/>
      <c r="I48" s="393" t="s">
        <v>151</v>
      </c>
      <c r="J48" s="691"/>
      <c r="K48" s="393" t="s">
        <v>150</v>
      </c>
      <c r="L48" s="300">
        <f t="shared" si="0"/>
        <v>0</v>
      </c>
      <c r="M48" s="193"/>
      <c r="N48" s="339" t="s">
        <v>59</v>
      </c>
      <c r="O48" s="380"/>
      <c r="P48" s="381"/>
      <c r="Q48" s="382"/>
      <c r="R48" s="326"/>
      <c r="S48" s="80"/>
      <c r="T48" s="87"/>
    </row>
    <row r="49" spans="1:20" s="399" customFormat="1" ht="30" customHeight="1" x14ac:dyDescent="0.15">
      <c r="A49" s="397"/>
      <c r="B49" s="400"/>
      <c r="C49" s="493" t="s">
        <v>94</v>
      </c>
      <c r="D49" s="494" t="s">
        <v>165</v>
      </c>
      <c r="E49" s="495" t="s">
        <v>156</v>
      </c>
      <c r="F49" s="494" t="s">
        <v>157</v>
      </c>
      <c r="G49" s="496" t="s">
        <v>158</v>
      </c>
      <c r="H49" s="496" t="s">
        <v>79</v>
      </c>
      <c r="I49" s="496"/>
      <c r="J49" s="496" t="s">
        <v>80</v>
      </c>
      <c r="K49" s="496"/>
      <c r="L49" s="496" t="s">
        <v>82</v>
      </c>
      <c r="M49" s="496" t="s">
        <v>164</v>
      </c>
      <c r="N49" s="494" t="s">
        <v>159</v>
      </c>
      <c r="O49" s="497" t="s">
        <v>160</v>
      </c>
      <c r="P49" s="494" t="s">
        <v>161</v>
      </c>
      <c r="Q49" s="498" t="s">
        <v>162</v>
      </c>
      <c r="R49" s="499" t="s">
        <v>163</v>
      </c>
      <c r="S49" s="397"/>
      <c r="T49" s="401" t="s">
        <v>84</v>
      </c>
    </row>
    <row r="50" spans="1:20" s="85" customFormat="1" ht="20.25" customHeight="1" x14ac:dyDescent="0.15">
      <c r="A50" s="80"/>
      <c r="B50" s="213"/>
      <c r="C50" s="158"/>
      <c r="D50" s="349"/>
      <c r="E50" s="220"/>
      <c r="F50" s="220"/>
      <c r="G50" s="389">
        <v>0</v>
      </c>
      <c r="H50" s="688"/>
      <c r="I50" s="426"/>
      <c r="J50" s="690"/>
      <c r="K50" s="426"/>
      <c r="L50" s="195">
        <f t="shared" ref="L50:L64" si="1">IF(ISNUMBER(G50),(ROUND(PRODUCT(G50,H50,J50),0)),"")</f>
        <v>0</v>
      </c>
      <c r="M50" s="195">
        <f>ROUNDDOWN(SUM(L50:L64),0)</f>
        <v>0</v>
      </c>
      <c r="N50" s="388" t="s">
        <v>59</v>
      </c>
      <c r="O50" s="394"/>
      <c r="P50" s="395"/>
      <c r="Q50" s="388"/>
      <c r="R50" s="325"/>
      <c r="S50" s="80"/>
      <c r="T50" s="166">
        <f>ROUNDDOWN(SUMIF(N50:N64,"課税対象外",L50:L64),0)</f>
        <v>0</v>
      </c>
    </row>
    <row r="51" spans="1:20" s="85" customFormat="1" ht="20.25" customHeight="1" x14ac:dyDescent="0.15">
      <c r="A51" s="80"/>
      <c r="B51" s="213"/>
      <c r="C51" s="158"/>
      <c r="D51" s="350"/>
      <c r="E51" s="167"/>
      <c r="F51" s="167"/>
      <c r="G51" s="320">
        <v>0</v>
      </c>
      <c r="H51" s="689"/>
      <c r="I51" s="393"/>
      <c r="J51" s="691"/>
      <c r="K51" s="393"/>
      <c r="L51" s="193">
        <f t="shared" si="1"/>
        <v>0</v>
      </c>
      <c r="M51" s="193"/>
      <c r="N51" s="376" t="s">
        <v>59</v>
      </c>
      <c r="O51" s="383"/>
      <c r="P51" s="384"/>
      <c r="Q51" s="376"/>
      <c r="R51" s="342"/>
      <c r="S51" s="80"/>
      <c r="T51" s="87"/>
    </row>
    <row r="52" spans="1:20" s="85" customFormat="1" ht="20.25" customHeight="1" x14ac:dyDescent="0.15">
      <c r="A52" s="80"/>
      <c r="B52" s="213"/>
      <c r="C52" s="158"/>
      <c r="D52" s="350"/>
      <c r="E52" s="167"/>
      <c r="F52" s="167"/>
      <c r="G52" s="320">
        <v>0</v>
      </c>
      <c r="H52" s="689"/>
      <c r="I52" s="393"/>
      <c r="J52" s="691"/>
      <c r="K52" s="393"/>
      <c r="L52" s="193">
        <f t="shared" si="1"/>
        <v>0</v>
      </c>
      <c r="M52" s="193"/>
      <c r="N52" s="376" t="s">
        <v>59</v>
      </c>
      <c r="O52" s="383"/>
      <c r="P52" s="384"/>
      <c r="Q52" s="376"/>
      <c r="R52" s="342"/>
      <c r="S52" s="80"/>
      <c r="T52" s="87"/>
    </row>
    <row r="53" spans="1:20" s="85" customFormat="1" ht="20.25" customHeight="1" x14ac:dyDescent="0.15">
      <c r="A53" s="80"/>
      <c r="B53" s="213"/>
      <c r="C53" s="158"/>
      <c r="D53" s="350"/>
      <c r="E53" s="167"/>
      <c r="F53" s="167"/>
      <c r="G53" s="320">
        <v>0</v>
      </c>
      <c r="H53" s="689"/>
      <c r="I53" s="393"/>
      <c r="J53" s="691"/>
      <c r="K53" s="393"/>
      <c r="L53" s="193">
        <f t="shared" si="1"/>
        <v>0</v>
      </c>
      <c r="M53" s="193"/>
      <c r="N53" s="376" t="s">
        <v>59</v>
      </c>
      <c r="O53" s="383"/>
      <c r="P53" s="384"/>
      <c r="Q53" s="376"/>
      <c r="R53" s="342"/>
      <c r="S53" s="80"/>
      <c r="T53" s="87"/>
    </row>
    <row r="54" spans="1:20" s="85" customFormat="1" ht="20.25" customHeight="1" x14ac:dyDescent="0.15">
      <c r="A54" s="80"/>
      <c r="B54" s="213"/>
      <c r="C54" s="158"/>
      <c r="D54" s="350"/>
      <c r="E54" s="167"/>
      <c r="F54" s="167"/>
      <c r="G54" s="320">
        <v>0</v>
      </c>
      <c r="H54" s="689"/>
      <c r="I54" s="393"/>
      <c r="J54" s="691"/>
      <c r="K54" s="393"/>
      <c r="L54" s="193">
        <f t="shared" si="1"/>
        <v>0</v>
      </c>
      <c r="M54" s="193"/>
      <c r="N54" s="376" t="s">
        <v>59</v>
      </c>
      <c r="O54" s="383"/>
      <c r="P54" s="384"/>
      <c r="Q54" s="376"/>
      <c r="R54" s="342"/>
      <c r="S54" s="80"/>
      <c r="T54" s="87"/>
    </row>
    <row r="55" spans="1:20" s="85" customFormat="1" ht="20.25" customHeight="1" x14ac:dyDescent="0.15">
      <c r="A55" s="80"/>
      <c r="B55" s="213"/>
      <c r="C55" s="158"/>
      <c r="D55" s="350"/>
      <c r="E55" s="167"/>
      <c r="F55" s="167"/>
      <c r="G55" s="320">
        <v>0</v>
      </c>
      <c r="H55" s="689"/>
      <c r="I55" s="393"/>
      <c r="J55" s="691"/>
      <c r="K55" s="393"/>
      <c r="L55" s="193">
        <f t="shared" si="1"/>
        <v>0</v>
      </c>
      <c r="M55" s="193"/>
      <c r="N55" s="376" t="s">
        <v>59</v>
      </c>
      <c r="O55" s="383"/>
      <c r="P55" s="384"/>
      <c r="Q55" s="376"/>
      <c r="R55" s="342"/>
      <c r="S55" s="80"/>
      <c r="T55" s="87"/>
    </row>
    <row r="56" spans="1:20" s="85" customFormat="1" ht="20.25" customHeight="1" x14ac:dyDescent="0.15">
      <c r="A56" s="80"/>
      <c r="B56" s="213"/>
      <c r="C56" s="158"/>
      <c r="D56" s="350"/>
      <c r="E56" s="167"/>
      <c r="F56" s="167"/>
      <c r="G56" s="320">
        <v>0</v>
      </c>
      <c r="H56" s="689"/>
      <c r="I56" s="393"/>
      <c r="J56" s="691"/>
      <c r="K56" s="393"/>
      <c r="L56" s="193">
        <f t="shared" si="1"/>
        <v>0</v>
      </c>
      <c r="M56" s="193"/>
      <c r="N56" s="376" t="s">
        <v>59</v>
      </c>
      <c r="O56" s="383"/>
      <c r="P56" s="384"/>
      <c r="Q56" s="376"/>
      <c r="R56" s="342"/>
      <c r="S56" s="80"/>
      <c r="T56" s="87"/>
    </row>
    <row r="57" spans="1:20" s="85" customFormat="1" ht="20.25" customHeight="1" x14ac:dyDescent="0.15">
      <c r="A57" s="80"/>
      <c r="B57" s="213"/>
      <c r="C57" s="158"/>
      <c r="D57" s="350"/>
      <c r="E57" s="167"/>
      <c r="F57" s="167"/>
      <c r="G57" s="320">
        <v>0</v>
      </c>
      <c r="H57" s="689"/>
      <c r="I57" s="393"/>
      <c r="J57" s="691"/>
      <c r="K57" s="393"/>
      <c r="L57" s="193">
        <f t="shared" si="1"/>
        <v>0</v>
      </c>
      <c r="M57" s="193"/>
      <c r="N57" s="376" t="s">
        <v>59</v>
      </c>
      <c r="O57" s="383"/>
      <c r="P57" s="384"/>
      <c r="Q57" s="376"/>
      <c r="R57" s="342"/>
      <c r="S57" s="80"/>
      <c r="T57" s="87"/>
    </row>
    <row r="58" spans="1:20" s="85" customFormat="1" ht="20.25" customHeight="1" x14ac:dyDescent="0.15">
      <c r="A58" s="80"/>
      <c r="B58" s="213"/>
      <c r="C58" s="158"/>
      <c r="D58" s="350"/>
      <c r="E58" s="167"/>
      <c r="F58" s="167"/>
      <c r="G58" s="320">
        <v>0</v>
      </c>
      <c r="H58" s="689"/>
      <c r="I58" s="393"/>
      <c r="J58" s="691"/>
      <c r="K58" s="393"/>
      <c r="L58" s="193">
        <f t="shared" si="1"/>
        <v>0</v>
      </c>
      <c r="M58" s="193"/>
      <c r="N58" s="376" t="s">
        <v>59</v>
      </c>
      <c r="O58" s="383"/>
      <c r="P58" s="384"/>
      <c r="Q58" s="376"/>
      <c r="R58" s="342"/>
      <c r="S58" s="80"/>
      <c r="T58" s="87"/>
    </row>
    <row r="59" spans="1:20" s="85" customFormat="1" ht="20.25" customHeight="1" x14ac:dyDescent="0.15">
      <c r="A59" s="80"/>
      <c r="B59" s="213"/>
      <c r="C59" s="158"/>
      <c r="D59" s="351"/>
      <c r="E59" s="167"/>
      <c r="F59" s="167"/>
      <c r="G59" s="320">
        <v>0</v>
      </c>
      <c r="H59" s="689"/>
      <c r="I59" s="393"/>
      <c r="J59" s="691"/>
      <c r="K59" s="393"/>
      <c r="L59" s="193">
        <f t="shared" si="1"/>
        <v>0</v>
      </c>
      <c r="M59" s="194"/>
      <c r="N59" s="376" t="s">
        <v>59</v>
      </c>
      <c r="O59" s="383"/>
      <c r="P59" s="384"/>
      <c r="Q59" s="376"/>
      <c r="R59" s="342"/>
      <c r="S59" s="80"/>
      <c r="T59" s="87"/>
    </row>
    <row r="60" spans="1:20" s="85" customFormat="1" ht="20.25" customHeight="1" x14ac:dyDescent="0.15">
      <c r="A60" s="80"/>
      <c r="B60" s="213"/>
      <c r="C60" s="158"/>
      <c r="D60" s="350"/>
      <c r="E60" s="167"/>
      <c r="F60" s="167"/>
      <c r="G60" s="320">
        <v>0</v>
      </c>
      <c r="H60" s="689"/>
      <c r="I60" s="393"/>
      <c r="J60" s="691"/>
      <c r="K60" s="393"/>
      <c r="L60" s="193">
        <f t="shared" si="1"/>
        <v>0</v>
      </c>
      <c r="M60" s="193"/>
      <c r="N60" s="376" t="s">
        <v>59</v>
      </c>
      <c r="O60" s="383"/>
      <c r="P60" s="384"/>
      <c r="Q60" s="376"/>
      <c r="R60" s="342"/>
      <c r="S60" s="80"/>
      <c r="T60" s="87"/>
    </row>
    <row r="61" spans="1:20" s="85" customFormat="1" ht="20.25" customHeight="1" x14ac:dyDescent="0.15">
      <c r="A61" s="80"/>
      <c r="B61" s="213"/>
      <c r="C61" s="158"/>
      <c r="D61" s="350"/>
      <c r="E61" s="167"/>
      <c r="F61" s="167"/>
      <c r="G61" s="320">
        <v>0</v>
      </c>
      <c r="H61" s="689"/>
      <c r="I61" s="393"/>
      <c r="J61" s="691"/>
      <c r="K61" s="393"/>
      <c r="L61" s="193">
        <f t="shared" si="1"/>
        <v>0</v>
      </c>
      <c r="M61" s="193"/>
      <c r="N61" s="376" t="s">
        <v>59</v>
      </c>
      <c r="O61" s="383"/>
      <c r="P61" s="384"/>
      <c r="Q61" s="376"/>
      <c r="R61" s="342"/>
      <c r="S61" s="80"/>
      <c r="T61" s="87"/>
    </row>
    <row r="62" spans="1:20" s="85" customFormat="1" ht="20.25" customHeight="1" x14ac:dyDescent="0.15">
      <c r="A62" s="80"/>
      <c r="B62" s="213"/>
      <c r="C62" s="158"/>
      <c r="D62" s="350"/>
      <c r="E62" s="167"/>
      <c r="F62" s="167"/>
      <c r="G62" s="320">
        <v>0</v>
      </c>
      <c r="H62" s="689"/>
      <c r="I62" s="393"/>
      <c r="J62" s="691"/>
      <c r="K62" s="393"/>
      <c r="L62" s="193">
        <f t="shared" si="1"/>
        <v>0</v>
      </c>
      <c r="M62" s="193"/>
      <c r="N62" s="376" t="s">
        <v>59</v>
      </c>
      <c r="O62" s="383"/>
      <c r="P62" s="384"/>
      <c r="Q62" s="376"/>
      <c r="R62" s="342"/>
      <c r="S62" s="80"/>
      <c r="T62" s="87"/>
    </row>
    <row r="63" spans="1:20" s="85" customFormat="1" ht="20.25" customHeight="1" x14ac:dyDescent="0.15">
      <c r="A63" s="80"/>
      <c r="B63" s="213"/>
      <c r="C63" s="158"/>
      <c r="D63" s="350"/>
      <c r="E63" s="167"/>
      <c r="F63" s="167"/>
      <c r="G63" s="320">
        <v>0</v>
      </c>
      <c r="H63" s="689"/>
      <c r="I63" s="393"/>
      <c r="J63" s="691"/>
      <c r="K63" s="393"/>
      <c r="L63" s="193">
        <f t="shared" si="1"/>
        <v>0</v>
      </c>
      <c r="M63" s="193"/>
      <c r="N63" s="376" t="s">
        <v>59</v>
      </c>
      <c r="O63" s="383"/>
      <c r="P63" s="384"/>
      <c r="Q63" s="376"/>
      <c r="R63" s="342"/>
      <c r="S63" s="80"/>
      <c r="T63" s="87"/>
    </row>
    <row r="64" spans="1:20" s="85" customFormat="1" ht="20.25" customHeight="1" x14ac:dyDescent="0.15">
      <c r="A64" s="80"/>
      <c r="B64" s="213"/>
      <c r="C64" s="158"/>
      <c r="D64" s="351"/>
      <c r="E64" s="176"/>
      <c r="F64" s="197"/>
      <c r="G64" s="320">
        <v>0</v>
      </c>
      <c r="H64" s="689"/>
      <c r="I64" s="393"/>
      <c r="J64" s="691"/>
      <c r="K64" s="393"/>
      <c r="L64" s="300">
        <f t="shared" si="1"/>
        <v>0</v>
      </c>
      <c r="M64" s="194"/>
      <c r="N64" s="376" t="s">
        <v>59</v>
      </c>
      <c r="O64" s="385"/>
      <c r="P64" s="386"/>
      <c r="Q64" s="387"/>
      <c r="R64" s="342"/>
      <c r="S64" s="80"/>
      <c r="T64" s="87"/>
    </row>
    <row r="65" spans="1:20" s="399" customFormat="1" ht="30" customHeight="1" x14ac:dyDescent="0.15">
      <c r="A65" s="397"/>
      <c r="B65" s="400"/>
      <c r="C65" s="493" t="s">
        <v>87</v>
      </c>
      <c r="D65" s="494" t="s">
        <v>165</v>
      </c>
      <c r="E65" s="495" t="s">
        <v>156</v>
      </c>
      <c r="F65" s="494" t="s">
        <v>157</v>
      </c>
      <c r="G65" s="496" t="s">
        <v>158</v>
      </c>
      <c r="H65" s="496" t="s">
        <v>79</v>
      </c>
      <c r="I65" s="496"/>
      <c r="J65" s="496" t="s">
        <v>80</v>
      </c>
      <c r="K65" s="496"/>
      <c r="L65" s="496" t="s">
        <v>82</v>
      </c>
      <c r="M65" s="496" t="s">
        <v>164</v>
      </c>
      <c r="N65" s="494" t="s">
        <v>159</v>
      </c>
      <c r="O65" s="497" t="s">
        <v>160</v>
      </c>
      <c r="P65" s="494" t="s">
        <v>161</v>
      </c>
      <c r="Q65" s="498" t="s">
        <v>162</v>
      </c>
      <c r="R65" s="499" t="s">
        <v>163</v>
      </c>
      <c r="S65" s="397"/>
      <c r="T65" s="401" t="s">
        <v>84</v>
      </c>
    </row>
    <row r="66" spans="1:20" s="85" customFormat="1" ht="20.25" customHeight="1" x14ac:dyDescent="0.15">
      <c r="A66" s="80"/>
      <c r="B66" s="213"/>
      <c r="C66" s="158"/>
      <c r="D66" s="349"/>
      <c r="E66" s="220"/>
      <c r="F66" s="220"/>
      <c r="G66" s="389">
        <v>0</v>
      </c>
      <c r="H66" s="688"/>
      <c r="I66" s="426"/>
      <c r="J66" s="690"/>
      <c r="K66" s="426"/>
      <c r="L66" s="195">
        <f t="shared" ref="L66:L80" si="2">IF(ISNUMBER(G66),(ROUND(PRODUCT(G66,H66,J66),0)),"")</f>
        <v>0</v>
      </c>
      <c r="M66" s="195">
        <f>ROUNDDOWN(SUM(L66:L80),0)</f>
        <v>0</v>
      </c>
      <c r="N66" s="388" t="s">
        <v>59</v>
      </c>
      <c r="O66" s="394"/>
      <c r="P66" s="395"/>
      <c r="Q66" s="388"/>
      <c r="R66" s="325"/>
      <c r="S66" s="80"/>
      <c r="T66" s="166">
        <f>ROUNDDOWN(SUMIF(N66:N80,"課税対象外",L66:L80),0)</f>
        <v>0</v>
      </c>
    </row>
    <row r="67" spans="1:20" s="85" customFormat="1" ht="20.25" customHeight="1" x14ac:dyDescent="0.15">
      <c r="A67" s="80"/>
      <c r="B67" s="213"/>
      <c r="C67" s="158"/>
      <c r="D67" s="350"/>
      <c r="E67" s="167"/>
      <c r="F67" s="167"/>
      <c r="G67" s="320">
        <v>0</v>
      </c>
      <c r="H67" s="689"/>
      <c r="I67" s="393"/>
      <c r="J67" s="691"/>
      <c r="K67" s="393"/>
      <c r="L67" s="193">
        <f t="shared" si="2"/>
        <v>0</v>
      </c>
      <c r="M67" s="193"/>
      <c r="N67" s="376" t="s">
        <v>59</v>
      </c>
      <c r="O67" s="383"/>
      <c r="P67" s="384"/>
      <c r="Q67" s="376"/>
      <c r="R67" s="342"/>
      <c r="S67" s="80"/>
      <c r="T67" s="87"/>
    </row>
    <row r="68" spans="1:20" s="85" customFormat="1" ht="20.25" customHeight="1" x14ac:dyDescent="0.15">
      <c r="A68" s="80"/>
      <c r="B68" s="213"/>
      <c r="C68" s="158"/>
      <c r="D68" s="350"/>
      <c r="E68" s="167"/>
      <c r="F68" s="167"/>
      <c r="G68" s="320">
        <v>0</v>
      </c>
      <c r="H68" s="689"/>
      <c r="I68" s="393"/>
      <c r="J68" s="691"/>
      <c r="K68" s="393"/>
      <c r="L68" s="193">
        <f t="shared" si="2"/>
        <v>0</v>
      </c>
      <c r="M68" s="193"/>
      <c r="N68" s="376" t="s">
        <v>59</v>
      </c>
      <c r="O68" s="383"/>
      <c r="P68" s="384"/>
      <c r="Q68" s="376"/>
      <c r="R68" s="342"/>
      <c r="S68" s="80"/>
      <c r="T68" s="87"/>
    </row>
    <row r="69" spans="1:20" s="85" customFormat="1" ht="20.25" customHeight="1" x14ac:dyDescent="0.15">
      <c r="A69" s="80"/>
      <c r="B69" s="213"/>
      <c r="C69" s="158"/>
      <c r="D69" s="350"/>
      <c r="E69" s="167"/>
      <c r="F69" s="167"/>
      <c r="G69" s="320">
        <v>0</v>
      </c>
      <c r="H69" s="689"/>
      <c r="I69" s="393"/>
      <c r="J69" s="691"/>
      <c r="K69" s="393"/>
      <c r="L69" s="193">
        <f t="shared" si="2"/>
        <v>0</v>
      </c>
      <c r="M69" s="193"/>
      <c r="N69" s="376" t="s">
        <v>59</v>
      </c>
      <c r="O69" s="383"/>
      <c r="P69" s="384"/>
      <c r="Q69" s="376"/>
      <c r="R69" s="342"/>
      <c r="S69" s="80"/>
      <c r="T69" s="87"/>
    </row>
    <row r="70" spans="1:20" s="85" customFormat="1" ht="20.25" customHeight="1" x14ac:dyDescent="0.15">
      <c r="A70" s="80"/>
      <c r="B70" s="213"/>
      <c r="C70" s="158"/>
      <c r="D70" s="350"/>
      <c r="E70" s="167"/>
      <c r="F70" s="167"/>
      <c r="G70" s="320">
        <v>0</v>
      </c>
      <c r="H70" s="689"/>
      <c r="I70" s="393"/>
      <c r="J70" s="691"/>
      <c r="K70" s="393"/>
      <c r="L70" s="193">
        <f t="shared" si="2"/>
        <v>0</v>
      </c>
      <c r="M70" s="193"/>
      <c r="N70" s="376" t="s">
        <v>59</v>
      </c>
      <c r="O70" s="383"/>
      <c r="P70" s="384"/>
      <c r="Q70" s="376"/>
      <c r="R70" s="342"/>
      <c r="S70" s="80"/>
      <c r="T70" s="87"/>
    </row>
    <row r="71" spans="1:20" s="85" customFormat="1" ht="20.25" customHeight="1" x14ac:dyDescent="0.15">
      <c r="A71" s="80"/>
      <c r="B71" s="213"/>
      <c r="C71" s="158"/>
      <c r="D71" s="350"/>
      <c r="E71" s="167"/>
      <c r="F71" s="167"/>
      <c r="G71" s="320">
        <v>0</v>
      </c>
      <c r="H71" s="689"/>
      <c r="I71" s="393"/>
      <c r="J71" s="691"/>
      <c r="K71" s="393"/>
      <c r="L71" s="193">
        <f t="shared" si="2"/>
        <v>0</v>
      </c>
      <c r="M71" s="193"/>
      <c r="N71" s="376" t="s">
        <v>59</v>
      </c>
      <c r="O71" s="383"/>
      <c r="P71" s="384"/>
      <c r="Q71" s="376"/>
      <c r="R71" s="342"/>
      <c r="S71" s="80"/>
      <c r="T71" s="87"/>
    </row>
    <row r="72" spans="1:20" s="85" customFormat="1" ht="20.25" customHeight="1" x14ac:dyDescent="0.15">
      <c r="A72" s="80"/>
      <c r="B72" s="213"/>
      <c r="C72" s="158"/>
      <c r="D72" s="350"/>
      <c r="E72" s="167"/>
      <c r="F72" s="167"/>
      <c r="G72" s="320">
        <v>0</v>
      </c>
      <c r="H72" s="689"/>
      <c r="I72" s="393"/>
      <c r="J72" s="691"/>
      <c r="K72" s="393"/>
      <c r="L72" s="193">
        <f t="shared" si="2"/>
        <v>0</v>
      </c>
      <c r="M72" s="193"/>
      <c r="N72" s="376" t="s">
        <v>59</v>
      </c>
      <c r="O72" s="383"/>
      <c r="P72" s="384"/>
      <c r="Q72" s="376"/>
      <c r="R72" s="342"/>
      <c r="S72" s="80"/>
      <c r="T72" s="87"/>
    </row>
    <row r="73" spans="1:20" s="85" customFormat="1" ht="20.25" customHeight="1" x14ac:dyDescent="0.15">
      <c r="A73" s="80"/>
      <c r="B73" s="213"/>
      <c r="C73" s="158"/>
      <c r="D73" s="350"/>
      <c r="E73" s="167"/>
      <c r="F73" s="167"/>
      <c r="G73" s="320">
        <v>0</v>
      </c>
      <c r="H73" s="689"/>
      <c r="I73" s="393"/>
      <c r="J73" s="691"/>
      <c r="K73" s="393"/>
      <c r="L73" s="193">
        <f t="shared" si="2"/>
        <v>0</v>
      </c>
      <c r="M73" s="193"/>
      <c r="N73" s="376" t="s">
        <v>59</v>
      </c>
      <c r="O73" s="383"/>
      <c r="P73" s="384"/>
      <c r="Q73" s="376"/>
      <c r="R73" s="342"/>
      <c r="S73" s="80"/>
      <c r="T73" s="87"/>
    </row>
    <row r="74" spans="1:20" s="85" customFormat="1" ht="20.25" customHeight="1" x14ac:dyDescent="0.15">
      <c r="A74" s="80"/>
      <c r="B74" s="213"/>
      <c r="C74" s="158"/>
      <c r="D74" s="350"/>
      <c r="E74" s="167"/>
      <c r="F74" s="167"/>
      <c r="G74" s="320">
        <v>0</v>
      </c>
      <c r="H74" s="689"/>
      <c r="I74" s="393"/>
      <c r="J74" s="691"/>
      <c r="K74" s="393"/>
      <c r="L74" s="193">
        <f t="shared" si="2"/>
        <v>0</v>
      </c>
      <c r="M74" s="193"/>
      <c r="N74" s="376" t="s">
        <v>59</v>
      </c>
      <c r="O74" s="383"/>
      <c r="P74" s="384"/>
      <c r="Q74" s="376"/>
      <c r="R74" s="342"/>
      <c r="S74" s="80"/>
      <c r="T74" s="87"/>
    </row>
    <row r="75" spans="1:20" s="85" customFormat="1" ht="20.25" customHeight="1" x14ac:dyDescent="0.15">
      <c r="A75" s="80"/>
      <c r="B75" s="213"/>
      <c r="C75" s="158"/>
      <c r="D75" s="351"/>
      <c r="E75" s="167"/>
      <c r="F75" s="167"/>
      <c r="G75" s="320">
        <v>0</v>
      </c>
      <c r="H75" s="689"/>
      <c r="I75" s="393"/>
      <c r="J75" s="691"/>
      <c r="K75" s="393"/>
      <c r="L75" s="193">
        <f t="shared" si="2"/>
        <v>0</v>
      </c>
      <c r="M75" s="194"/>
      <c r="N75" s="376" t="s">
        <v>59</v>
      </c>
      <c r="O75" s="383"/>
      <c r="P75" s="384"/>
      <c r="Q75" s="376"/>
      <c r="R75" s="342"/>
      <c r="S75" s="80"/>
      <c r="T75" s="87"/>
    </row>
    <row r="76" spans="1:20" s="85" customFormat="1" ht="20.25" customHeight="1" x14ac:dyDescent="0.15">
      <c r="A76" s="80"/>
      <c r="B76" s="213"/>
      <c r="C76" s="158"/>
      <c r="D76" s="350"/>
      <c r="E76" s="167"/>
      <c r="F76" s="167"/>
      <c r="G76" s="320">
        <v>0</v>
      </c>
      <c r="H76" s="689"/>
      <c r="I76" s="393"/>
      <c r="J76" s="691"/>
      <c r="K76" s="393"/>
      <c r="L76" s="193">
        <f t="shared" si="2"/>
        <v>0</v>
      </c>
      <c r="M76" s="193"/>
      <c r="N76" s="376" t="s">
        <v>59</v>
      </c>
      <c r="O76" s="383"/>
      <c r="P76" s="384"/>
      <c r="Q76" s="376"/>
      <c r="R76" s="342"/>
      <c r="S76" s="80"/>
      <c r="T76" s="87"/>
    </row>
    <row r="77" spans="1:20" s="85" customFormat="1" ht="20.25" customHeight="1" x14ac:dyDescent="0.15">
      <c r="A77" s="80"/>
      <c r="B77" s="213"/>
      <c r="C77" s="158"/>
      <c r="D77" s="350"/>
      <c r="E77" s="167"/>
      <c r="F77" s="167"/>
      <c r="G77" s="320">
        <v>0</v>
      </c>
      <c r="H77" s="689"/>
      <c r="I77" s="393"/>
      <c r="J77" s="691"/>
      <c r="K77" s="393"/>
      <c r="L77" s="193">
        <f t="shared" si="2"/>
        <v>0</v>
      </c>
      <c r="M77" s="193"/>
      <c r="N77" s="376" t="s">
        <v>59</v>
      </c>
      <c r="O77" s="383"/>
      <c r="P77" s="384"/>
      <c r="Q77" s="376"/>
      <c r="R77" s="342"/>
      <c r="S77" s="80"/>
      <c r="T77" s="87"/>
    </row>
    <row r="78" spans="1:20" s="85" customFormat="1" ht="20.25" customHeight="1" x14ac:dyDescent="0.15">
      <c r="A78" s="80"/>
      <c r="B78" s="213"/>
      <c r="C78" s="158"/>
      <c r="D78" s="350"/>
      <c r="E78" s="167"/>
      <c r="F78" s="167"/>
      <c r="G78" s="320">
        <v>0</v>
      </c>
      <c r="H78" s="689"/>
      <c r="I78" s="393"/>
      <c r="J78" s="691"/>
      <c r="K78" s="393"/>
      <c r="L78" s="193">
        <f t="shared" si="2"/>
        <v>0</v>
      </c>
      <c r="M78" s="193"/>
      <c r="N78" s="376" t="s">
        <v>59</v>
      </c>
      <c r="O78" s="383"/>
      <c r="P78" s="384"/>
      <c r="Q78" s="376"/>
      <c r="R78" s="342"/>
      <c r="S78" s="80"/>
      <c r="T78" s="87"/>
    </row>
    <row r="79" spans="1:20" s="85" customFormat="1" ht="20.25" customHeight="1" x14ac:dyDescent="0.15">
      <c r="A79" s="80"/>
      <c r="B79" s="213"/>
      <c r="C79" s="158"/>
      <c r="D79" s="350"/>
      <c r="E79" s="167"/>
      <c r="F79" s="167"/>
      <c r="G79" s="320">
        <v>0</v>
      </c>
      <c r="H79" s="689"/>
      <c r="I79" s="393"/>
      <c r="J79" s="691"/>
      <c r="K79" s="393"/>
      <c r="L79" s="193">
        <f t="shared" si="2"/>
        <v>0</v>
      </c>
      <c r="M79" s="193"/>
      <c r="N79" s="376" t="s">
        <v>59</v>
      </c>
      <c r="O79" s="383"/>
      <c r="P79" s="384"/>
      <c r="Q79" s="376"/>
      <c r="R79" s="342"/>
      <c r="S79" s="80"/>
      <c r="T79" s="87"/>
    </row>
    <row r="80" spans="1:20" s="85" customFormat="1" ht="20.25" customHeight="1" x14ac:dyDescent="0.15">
      <c r="A80" s="80"/>
      <c r="B80" s="213"/>
      <c r="C80" s="158"/>
      <c r="D80" s="351"/>
      <c r="E80" s="176"/>
      <c r="F80" s="197"/>
      <c r="G80" s="320">
        <v>0</v>
      </c>
      <c r="H80" s="689"/>
      <c r="I80" s="393"/>
      <c r="J80" s="691"/>
      <c r="K80" s="393"/>
      <c r="L80" s="300">
        <f t="shared" si="2"/>
        <v>0</v>
      </c>
      <c r="M80" s="194"/>
      <c r="N80" s="376" t="s">
        <v>59</v>
      </c>
      <c r="O80" s="385"/>
      <c r="P80" s="386"/>
      <c r="Q80" s="387"/>
      <c r="R80" s="342"/>
      <c r="S80" s="80"/>
      <c r="T80" s="87"/>
    </row>
    <row r="81" spans="1:20" s="399" customFormat="1" ht="30" customHeight="1" x14ac:dyDescent="0.15">
      <c r="A81" s="397"/>
      <c r="B81" s="400"/>
      <c r="C81" s="493" t="s">
        <v>88</v>
      </c>
      <c r="D81" s="494" t="s">
        <v>165</v>
      </c>
      <c r="E81" s="495" t="s">
        <v>156</v>
      </c>
      <c r="F81" s="494" t="s">
        <v>157</v>
      </c>
      <c r="G81" s="496" t="s">
        <v>158</v>
      </c>
      <c r="H81" s="496" t="s">
        <v>79</v>
      </c>
      <c r="I81" s="496"/>
      <c r="J81" s="496" t="s">
        <v>80</v>
      </c>
      <c r="K81" s="496"/>
      <c r="L81" s="496" t="s">
        <v>82</v>
      </c>
      <c r="M81" s="496" t="s">
        <v>164</v>
      </c>
      <c r="N81" s="494" t="s">
        <v>159</v>
      </c>
      <c r="O81" s="497" t="s">
        <v>160</v>
      </c>
      <c r="P81" s="494" t="s">
        <v>161</v>
      </c>
      <c r="Q81" s="498" t="s">
        <v>162</v>
      </c>
      <c r="R81" s="499" t="s">
        <v>163</v>
      </c>
      <c r="S81" s="397"/>
      <c r="T81" s="401" t="s">
        <v>84</v>
      </c>
    </row>
    <row r="82" spans="1:20" s="85" customFormat="1" ht="20.25" customHeight="1" x14ac:dyDescent="0.15">
      <c r="A82" s="80"/>
      <c r="B82" s="213"/>
      <c r="C82" s="158"/>
      <c r="D82" s="349"/>
      <c r="E82" s="220"/>
      <c r="F82" s="220"/>
      <c r="G82" s="389">
        <v>0</v>
      </c>
      <c r="H82" s="688"/>
      <c r="I82" s="426"/>
      <c r="J82" s="690"/>
      <c r="K82" s="426"/>
      <c r="L82" s="195">
        <f t="shared" ref="L82:L96" si="3">IF(ISNUMBER(G82),(ROUND(PRODUCT(G82,H82,J82),0)),"")</f>
        <v>0</v>
      </c>
      <c r="M82" s="195">
        <f>ROUNDDOWN(SUM(L82:L96),0)</f>
        <v>0</v>
      </c>
      <c r="N82" s="388" t="s">
        <v>59</v>
      </c>
      <c r="O82" s="394"/>
      <c r="P82" s="395"/>
      <c r="Q82" s="388"/>
      <c r="R82" s="325"/>
      <c r="S82" s="80"/>
      <c r="T82" s="166">
        <f>ROUNDDOWN(SUMIF(N82:N96,"課税対象外",L82:L96),0)</f>
        <v>0</v>
      </c>
    </row>
    <row r="83" spans="1:20" s="85" customFormat="1" ht="20.25" customHeight="1" x14ac:dyDescent="0.15">
      <c r="A83" s="80"/>
      <c r="B83" s="213"/>
      <c r="C83" s="158"/>
      <c r="D83" s="350"/>
      <c r="E83" s="167"/>
      <c r="F83" s="167"/>
      <c r="G83" s="320">
        <v>0</v>
      </c>
      <c r="H83" s="689"/>
      <c r="I83" s="393"/>
      <c r="J83" s="691"/>
      <c r="K83" s="393"/>
      <c r="L83" s="193">
        <f t="shared" si="3"/>
        <v>0</v>
      </c>
      <c r="M83" s="193"/>
      <c r="N83" s="376" t="s">
        <v>59</v>
      </c>
      <c r="O83" s="383"/>
      <c r="P83" s="384"/>
      <c r="Q83" s="376"/>
      <c r="R83" s="342"/>
      <c r="S83" s="80"/>
      <c r="T83" s="87"/>
    </row>
    <row r="84" spans="1:20" s="85" customFormat="1" ht="20.25" customHeight="1" x14ac:dyDescent="0.15">
      <c r="A84" s="80"/>
      <c r="B84" s="213"/>
      <c r="C84" s="158"/>
      <c r="D84" s="350"/>
      <c r="E84" s="167"/>
      <c r="F84" s="167"/>
      <c r="G84" s="320">
        <v>0</v>
      </c>
      <c r="H84" s="689"/>
      <c r="I84" s="393"/>
      <c r="J84" s="691"/>
      <c r="K84" s="393"/>
      <c r="L84" s="193">
        <f t="shared" si="3"/>
        <v>0</v>
      </c>
      <c r="M84" s="193"/>
      <c r="N84" s="376" t="s">
        <v>59</v>
      </c>
      <c r="O84" s="383"/>
      <c r="P84" s="384"/>
      <c r="Q84" s="376"/>
      <c r="R84" s="342"/>
      <c r="S84" s="80"/>
      <c r="T84" s="87"/>
    </row>
    <row r="85" spans="1:20" s="85" customFormat="1" ht="20.25" customHeight="1" x14ac:dyDescent="0.15">
      <c r="A85" s="80"/>
      <c r="B85" s="213"/>
      <c r="C85" s="158"/>
      <c r="D85" s="350"/>
      <c r="E85" s="167"/>
      <c r="F85" s="167"/>
      <c r="G85" s="320">
        <v>0</v>
      </c>
      <c r="H85" s="689"/>
      <c r="I85" s="393"/>
      <c r="J85" s="691"/>
      <c r="K85" s="393"/>
      <c r="L85" s="193">
        <f t="shared" si="3"/>
        <v>0</v>
      </c>
      <c r="M85" s="193"/>
      <c r="N85" s="376" t="s">
        <v>59</v>
      </c>
      <c r="O85" s="383"/>
      <c r="P85" s="384"/>
      <c r="Q85" s="376"/>
      <c r="R85" s="342"/>
      <c r="S85" s="80"/>
      <c r="T85" s="87"/>
    </row>
    <row r="86" spans="1:20" s="85" customFormat="1" ht="20.25" customHeight="1" x14ac:dyDescent="0.15">
      <c r="A86" s="80"/>
      <c r="B86" s="213"/>
      <c r="C86" s="158"/>
      <c r="D86" s="350"/>
      <c r="E86" s="167"/>
      <c r="F86" s="167"/>
      <c r="G86" s="320">
        <v>0</v>
      </c>
      <c r="H86" s="689"/>
      <c r="I86" s="393"/>
      <c r="J86" s="691"/>
      <c r="K86" s="393"/>
      <c r="L86" s="193">
        <f t="shared" si="3"/>
        <v>0</v>
      </c>
      <c r="M86" s="193"/>
      <c r="N86" s="376" t="s">
        <v>59</v>
      </c>
      <c r="O86" s="383"/>
      <c r="P86" s="384"/>
      <c r="Q86" s="376"/>
      <c r="R86" s="342"/>
      <c r="S86" s="80"/>
      <c r="T86" s="87"/>
    </row>
    <row r="87" spans="1:20" s="85" customFormat="1" ht="20.25" customHeight="1" x14ac:dyDescent="0.15">
      <c r="A87" s="80"/>
      <c r="B87" s="213"/>
      <c r="C87" s="158"/>
      <c r="D87" s="350"/>
      <c r="E87" s="167"/>
      <c r="F87" s="167"/>
      <c r="G87" s="320">
        <v>0</v>
      </c>
      <c r="H87" s="689"/>
      <c r="I87" s="393"/>
      <c r="J87" s="691"/>
      <c r="K87" s="393"/>
      <c r="L87" s="193">
        <f t="shared" si="3"/>
        <v>0</v>
      </c>
      <c r="M87" s="193"/>
      <c r="N87" s="376" t="s">
        <v>59</v>
      </c>
      <c r="O87" s="383"/>
      <c r="P87" s="384"/>
      <c r="Q87" s="376"/>
      <c r="R87" s="342"/>
      <c r="S87" s="80"/>
      <c r="T87" s="87"/>
    </row>
    <row r="88" spans="1:20" s="85" customFormat="1" ht="20.25" customHeight="1" x14ac:dyDescent="0.15">
      <c r="A88" s="80"/>
      <c r="B88" s="213"/>
      <c r="C88" s="158"/>
      <c r="D88" s="350"/>
      <c r="E88" s="167"/>
      <c r="F88" s="167"/>
      <c r="G88" s="320">
        <v>0</v>
      </c>
      <c r="H88" s="689"/>
      <c r="I88" s="393"/>
      <c r="J88" s="691"/>
      <c r="K88" s="393"/>
      <c r="L88" s="193">
        <f t="shared" si="3"/>
        <v>0</v>
      </c>
      <c r="M88" s="193"/>
      <c r="N88" s="376" t="s">
        <v>59</v>
      </c>
      <c r="O88" s="383"/>
      <c r="P88" s="384"/>
      <c r="Q88" s="376"/>
      <c r="R88" s="342"/>
      <c r="S88" s="80"/>
      <c r="T88" s="87"/>
    </row>
    <row r="89" spans="1:20" s="85" customFormat="1" ht="20.25" customHeight="1" x14ac:dyDescent="0.15">
      <c r="A89" s="80"/>
      <c r="B89" s="213"/>
      <c r="C89" s="158"/>
      <c r="D89" s="350"/>
      <c r="E89" s="167"/>
      <c r="F89" s="167"/>
      <c r="G89" s="320">
        <v>0</v>
      </c>
      <c r="H89" s="689"/>
      <c r="I89" s="393"/>
      <c r="J89" s="691"/>
      <c r="K89" s="393"/>
      <c r="L89" s="193">
        <f t="shared" si="3"/>
        <v>0</v>
      </c>
      <c r="M89" s="193"/>
      <c r="N89" s="376" t="s">
        <v>59</v>
      </c>
      <c r="O89" s="383"/>
      <c r="P89" s="384"/>
      <c r="Q89" s="376"/>
      <c r="R89" s="342"/>
      <c r="S89" s="80"/>
      <c r="T89" s="87"/>
    </row>
    <row r="90" spans="1:20" s="85" customFormat="1" ht="20.25" customHeight="1" x14ac:dyDescent="0.15">
      <c r="A90" s="80"/>
      <c r="B90" s="213"/>
      <c r="C90" s="158"/>
      <c r="D90" s="350"/>
      <c r="E90" s="167"/>
      <c r="F90" s="167"/>
      <c r="G90" s="320">
        <v>0</v>
      </c>
      <c r="H90" s="689"/>
      <c r="I90" s="393"/>
      <c r="J90" s="691"/>
      <c r="K90" s="393"/>
      <c r="L90" s="193">
        <f t="shared" si="3"/>
        <v>0</v>
      </c>
      <c r="M90" s="193"/>
      <c r="N90" s="376" t="s">
        <v>59</v>
      </c>
      <c r="O90" s="383"/>
      <c r="P90" s="384"/>
      <c r="Q90" s="376"/>
      <c r="R90" s="342"/>
      <c r="S90" s="80"/>
      <c r="T90" s="87"/>
    </row>
    <row r="91" spans="1:20" s="85" customFormat="1" ht="20.25" customHeight="1" x14ac:dyDescent="0.15">
      <c r="A91" s="80"/>
      <c r="B91" s="213"/>
      <c r="C91" s="158"/>
      <c r="D91" s="351"/>
      <c r="E91" s="167"/>
      <c r="F91" s="167"/>
      <c r="G91" s="320">
        <v>0</v>
      </c>
      <c r="H91" s="689"/>
      <c r="I91" s="393"/>
      <c r="J91" s="691"/>
      <c r="K91" s="393"/>
      <c r="L91" s="193">
        <f t="shared" si="3"/>
        <v>0</v>
      </c>
      <c r="M91" s="194"/>
      <c r="N91" s="376" t="s">
        <v>59</v>
      </c>
      <c r="O91" s="383"/>
      <c r="P91" s="384"/>
      <c r="Q91" s="376"/>
      <c r="R91" s="342"/>
      <c r="S91" s="80"/>
      <c r="T91" s="87"/>
    </row>
    <row r="92" spans="1:20" s="85" customFormat="1" ht="20.25" customHeight="1" x14ac:dyDescent="0.15">
      <c r="A92" s="80"/>
      <c r="B92" s="213"/>
      <c r="C92" s="158"/>
      <c r="D92" s="350"/>
      <c r="E92" s="167"/>
      <c r="F92" s="167"/>
      <c r="G92" s="320">
        <v>0</v>
      </c>
      <c r="H92" s="689"/>
      <c r="I92" s="393"/>
      <c r="J92" s="691"/>
      <c r="K92" s="393"/>
      <c r="L92" s="193">
        <f t="shared" si="3"/>
        <v>0</v>
      </c>
      <c r="M92" s="193"/>
      <c r="N92" s="376" t="s">
        <v>59</v>
      </c>
      <c r="O92" s="383"/>
      <c r="P92" s="384"/>
      <c r="Q92" s="376"/>
      <c r="R92" s="342"/>
      <c r="S92" s="80"/>
      <c r="T92" s="87"/>
    </row>
    <row r="93" spans="1:20" s="85" customFormat="1" ht="20.25" customHeight="1" x14ac:dyDescent="0.15">
      <c r="A93" s="80"/>
      <c r="B93" s="213"/>
      <c r="C93" s="158"/>
      <c r="D93" s="350"/>
      <c r="E93" s="167"/>
      <c r="F93" s="167"/>
      <c r="G93" s="320">
        <v>0</v>
      </c>
      <c r="H93" s="689"/>
      <c r="I93" s="393"/>
      <c r="J93" s="691"/>
      <c r="K93" s="393"/>
      <c r="L93" s="193">
        <f t="shared" si="3"/>
        <v>0</v>
      </c>
      <c r="M93" s="193"/>
      <c r="N93" s="376" t="s">
        <v>59</v>
      </c>
      <c r="O93" s="383"/>
      <c r="P93" s="384"/>
      <c r="Q93" s="376"/>
      <c r="R93" s="342"/>
      <c r="S93" s="80"/>
      <c r="T93" s="87"/>
    </row>
    <row r="94" spans="1:20" s="85" customFormat="1" ht="20.25" customHeight="1" x14ac:dyDescent="0.15">
      <c r="A94" s="80"/>
      <c r="B94" s="213"/>
      <c r="C94" s="158"/>
      <c r="D94" s="350"/>
      <c r="E94" s="167"/>
      <c r="F94" s="167"/>
      <c r="G94" s="320">
        <v>0</v>
      </c>
      <c r="H94" s="689"/>
      <c r="I94" s="393"/>
      <c r="J94" s="691"/>
      <c r="K94" s="393"/>
      <c r="L94" s="193">
        <f t="shared" si="3"/>
        <v>0</v>
      </c>
      <c r="M94" s="193"/>
      <c r="N94" s="376" t="s">
        <v>59</v>
      </c>
      <c r="O94" s="383"/>
      <c r="P94" s="384"/>
      <c r="Q94" s="376"/>
      <c r="R94" s="342"/>
      <c r="S94" s="80"/>
      <c r="T94" s="87"/>
    </row>
    <row r="95" spans="1:20" s="85" customFormat="1" ht="20.25" customHeight="1" x14ac:dyDescent="0.15">
      <c r="A95" s="80"/>
      <c r="B95" s="213"/>
      <c r="C95" s="158"/>
      <c r="D95" s="350"/>
      <c r="E95" s="167"/>
      <c r="F95" s="167"/>
      <c r="G95" s="320">
        <v>0</v>
      </c>
      <c r="H95" s="689"/>
      <c r="I95" s="393"/>
      <c r="J95" s="691"/>
      <c r="K95" s="393"/>
      <c r="L95" s="193">
        <f t="shared" si="3"/>
        <v>0</v>
      </c>
      <c r="M95" s="193"/>
      <c r="N95" s="376" t="s">
        <v>59</v>
      </c>
      <c r="O95" s="383"/>
      <c r="P95" s="384"/>
      <c r="Q95" s="376"/>
      <c r="R95" s="342"/>
      <c r="S95" s="80"/>
      <c r="T95" s="87"/>
    </row>
    <row r="96" spans="1:20" s="85" customFormat="1" ht="20.25" customHeight="1" x14ac:dyDescent="0.15">
      <c r="A96" s="80"/>
      <c r="B96" s="213"/>
      <c r="C96" s="158"/>
      <c r="D96" s="351"/>
      <c r="E96" s="176"/>
      <c r="F96" s="197"/>
      <c r="G96" s="320">
        <v>0</v>
      </c>
      <c r="H96" s="689"/>
      <c r="I96" s="393"/>
      <c r="J96" s="691"/>
      <c r="K96" s="393"/>
      <c r="L96" s="300">
        <f t="shared" si="3"/>
        <v>0</v>
      </c>
      <c r="M96" s="194"/>
      <c r="N96" s="376" t="s">
        <v>59</v>
      </c>
      <c r="O96" s="385"/>
      <c r="P96" s="386"/>
      <c r="Q96" s="387"/>
      <c r="R96" s="342"/>
      <c r="S96" s="80"/>
      <c r="T96" s="87"/>
    </row>
    <row r="97" spans="1:20" s="399" customFormat="1" ht="30" customHeight="1" x14ac:dyDescent="0.15">
      <c r="A97" s="397"/>
      <c r="B97" s="400"/>
      <c r="C97" s="493" t="s">
        <v>95</v>
      </c>
      <c r="D97" s="494" t="s">
        <v>165</v>
      </c>
      <c r="E97" s="495" t="s">
        <v>156</v>
      </c>
      <c r="F97" s="494" t="s">
        <v>157</v>
      </c>
      <c r="G97" s="496" t="s">
        <v>158</v>
      </c>
      <c r="H97" s="496" t="s">
        <v>79</v>
      </c>
      <c r="I97" s="496"/>
      <c r="J97" s="496" t="s">
        <v>80</v>
      </c>
      <c r="K97" s="496"/>
      <c r="L97" s="496" t="s">
        <v>82</v>
      </c>
      <c r="M97" s="496" t="s">
        <v>164</v>
      </c>
      <c r="N97" s="494" t="s">
        <v>159</v>
      </c>
      <c r="O97" s="497" t="s">
        <v>160</v>
      </c>
      <c r="P97" s="494" t="s">
        <v>161</v>
      </c>
      <c r="Q97" s="498" t="s">
        <v>162</v>
      </c>
      <c r="R97" s="499" t="s">
        <v>163</v>
      </c>
      <c r="S97" s="397"/>
      <c r="T97" s="401" t="s">
        <v>84</v>
      </c>
    </row>
    <row r="98" spans="1:20" s="85" customFormat="1" ht="20.25" customHeight="1" x14ac:dyDescent="0.15">
      <c r="A98" s="80"/>
      <c r="B98" s="213"/>
      <c r="C98" s="158"/>
      <c r="D98" s="349"/>
      <c r="E98" s="220"/>
      <c r="F98" s="220"/>
      <c r="G98" s="389">
        <v>0</v>
      </c>
      <c r="H98" s="688"/>
      <c r="I98" s="426"/>
      <c r="J98" s="690"/>
      <c r="K98" s="426"/>
      <c r="L98" s="195">
        <f t="shared" ref="L98:L112" si="4">IF(ISNUMBER(G98),(ROUND(PRODUCT(G98,H98,J98),0)),"")</f>
        <v>0</v>
      </c>
      <c r="M98" s="195">
        <f>ROUNDDOWN(SUM(L98:L112),0)</f>
        <v>0</v>
      </c>
      <c r="N98" s="388" t="s">
        <v>59</v>
      </c>
      <c r="O98" s="394"/>
      <c r="P98" s="395"/>
      <c r="Q98" s="388"/>
      <c r="R98" s="325"/>
      <c r="S98" s="80"/>
      <c r="T98" s="166">
        <f>ROUNDDOWN(SUMIF(N98:N112,"課税対象外",L98:L112),0)</f>
        <v>0</v>
      </c>
    </row>
    <row r="99" spans="1:20" s="85" customFormat="1" ht="20.25" customHeight="1" x14ac:dyDescent="0.15">
      <c r="A99" s="80"/>
      <c r="B99" s="213"/>
      <c r="C99" s="158"/>
      <c r="D99" s="350"/>
      <c r="E99" s="167"/>
      <c r="F99" s="167"/>
      <c r="G99" s="320">
        <v>0</v>
      </c>
      <c r="H99" s="689"/>
      <c r="I99" s="393"/>
      <c r="J99" s="691"/>
      <c r="K99" s="393"/>
      <c r="L99" s="193">
        <f t="shared" si="4"/>
        <v>0</v>
      </c>
      <c r="M99" s="193"/>
      <c r="N99" s="376" t="s">
        <v>59</v>
      </c>
      <c r="O99" s="383"/>
      <c r="P99" s="384"/>
      <c r="Q99" s="376"/>
      <c r="R99" s="342"/>
      <c r="S99" s="80"/>
      <c r="T99" s="87"/>
    </row>
    <row r="100" spans="1:20" s="85" customFormat="1" ht="20.25" customHeight="1" x14ac:dyDescent="0.15">
      <c r="A100" s="80"/>
      <c r="B100" s="213"/>
      <c r="C100" s="158"/>
      <c r="D100" s="350"/>
      <c r="E100" s="167"/>
      <c r="F100" s="167"/>
      <c r="G100" s="320">
        <v>0</v>
      </c>
      <c r="H100" s="689"/>
      <c r="I100" s="393"/>
      <c r="J100" s="691"/>
      <c r="K100" s="393"/>
      <c r="L100" s="193">
        <f t="shared" si="4"/>
        <v>0</v>
      </c>
      <c r="M100" s="193"/>
      <c r="N100" s="376" t="s">
        <v>59</v>
      </c>
      <c r="O100" s="383"/>
      <c r="P100" s="384"/>
      <c r="Q100" s="376"/>
      <c r="R100" s="342"/>
      <c r="S100" s="80"/>
      <c r="T100" s="87"/>
    </row>
    <row r="101" spans="1:20" s="85" customFormat="1" ht="20.25" customHeight="1" x14ac:dyDescent="0.15">
      <c r="A101" s="80"/>
      <c r="B101" s="213"/>
      <c r="C101" s="158"/>
      <c r="D101" s="350"/>
      <c r="E101" s="167"/>
      <c r="F101" s="167"/>
      <c r="G101" s="320">
        <v>0</v>
      </c>
      <c r="H101" s="689"/>
      <c r="I101" s="393"/>
      <c r="J101" s="691"/>
      <c r="K101" s="393"/>
      <c r="L101" s="193">
        <f t="shared" si="4"/>
        <v>0</v>
      </c>
      <c r="M101" s="193"/>
      <c r="N101" s="376" t="s">
        <v>59</v>
      </c>
      <c r="O101" s="383"/>
      <c r="P101" s="384"/>
      <c r="Q101" s="376"/>
      <c r="R101" s="342"/>
      <c r="S101" s="80"/>
      <c r="T101" s="87"/>
    </row>
    <row r="102" spans="1:20" s="85" customFormat="1" ht="20.25" customHeight="1" x14ac:dyDescent="0.15">
      <c r="A102" s="80"/>
      <c r="B102" s="213"/>
      <c r="C102" s="158"/>
      <c r="D102" s="350"/>
      <c r="E102" s="167"/>
      <c r="F102" s="167"/>
      <c r="G102" s="320">
        <v>0</v>
      </c>
      <c r="H102" s="689"/>
      <c r="I102" s="393"/>
      <c r="J102" s="691"/>
      <c r="K102" s="393"/>
      <c r="L102" s="193">
        <f t="shared" si="4"/>
        <v>0</v>
      </c>
      <c r="M102" s="193"/>
      <c r="N102" s="376" t="s">
        <v>59</v>
      </c>
      <c r="O102" s="383"/>
      <c r="P102" s="384"/>
      <c r="Q102" s="376"/>
      <c r="R102" s="342"/>
      <c r="S102" s="80"/>
      <c r="T102" s="87"/>
    </row>
    <row r="103" spans="1:20" s="85" customFormat="1" ht="20.25" customHeight="1" x14ac:dyDescent="0.15">
      <c r="A103" s="80"/>
      <c r="B103" s="213"/>
      <c r="C103" s="158"/>
      <c r="D103" s="350"/>
      <c r="E103" s="167"/>
      <c r="F103" s="167"/>
      <c r="G103" s="320">
        <v>0</v>
      </c>
      <c r="H103" s="689"/>
      <c r="I103" s="393"/>
      <c r="J103" s="691"/>
      <c r="K103" s="393"/>
      <c r="L103" s="193">
        <f t="shared" si="4"/>
        <v>0</v>
      </c>
      <c r="M103" s="193"/>
      <c r="N103" s="376" t="s">
        <v>59</v>
      </c>
      <c r="O103" s="383"/>
      <c r="P103" s="384"/>
      <c r="Q103" s="376"/>
      <c r="R103" s="342"/>
      <c r="S103" s="80"/>
      <c r="T103" s="87"/>
    </row>
    <row r="104" spans="1:20" s="85" customFormat="1" ht="20.25" customHeight="1" x14ac:dyDescent="0.15">
      <c r="A104" s="80"/>
      <c r="B104" s="213"/>
      <c r="C104" s="158"/>
      <c r="D104" s="350"/>
      <c r="E104" s="167"/>
      <c r="F104" s="167"/>
      <c r="G104" s="320">
        <v>0</v>
      </c>
      <c r="H104" s="689"/>
      <c r="I104" s="393"/>
      <c r="J104" s="691"/>
      <c r="K104" s="393"/>
      <c r="L104" s="193">
        <f t="shared" si="4"/>
        <v>0</v>
      </c>
      <c r="M104" s="193"/>
      <c r="N104" s="376" t="s">
        <v>59</v>
      </c>
      <c r="O104" s="383"/>
      <c r="P104" s="384"/>
      <c r="Q104" s="376"/>
      <c r="R104" s="342"/>
      <c r="S104" s="80"/>
      <c r="T104" s="87"/>
    </row>
    <row r="105" spans="1:20" s="85" customFormat="1" ht="20.25" customHeight="1" x14ac:dyDescent="0.15">
      <c r="A105" s="80"/>
      <c r="B105" s="213"/>
      <c r="C105" s="158"/>
      <c r="D105" s="350"/>
      <c r="E105" s="167"/>
      <c r="F105" s="167"/>
      <c r="G105" s="320">
        <v>0</v>
      </c>
      <c r="H105" s="689"/>
      <c r="I105" s="393"/>
      <c r="J105" s="691"/>
      <c r="K105" s="393"/>
      <c r="L105" s="193">
        <f t="shared" si="4"/>
        <v>0</v>
      </c>
      <c r="M105" s="193"/>
      <c r="N105" s="376" t="s">
        <v>59</v>
      </c>
      <c r="O105" s="383"/>
      <c r="P105" s="384"/>
      <c r="Q105" s="376"/>
      <c r="R105" s="342"/>
      <c r="S105" s="80"/>
      <c r="T105" s="87"/>
    </row>
    <row r="106" spans="1:20" s="85" customFormat="1" ht="20.25" customHeight="1" x14ac:dyDescent="0.15">
      <c r="A106" s="80"/>
      <c r="B106" s="213"/>
      <c r="C106" s="158"/>
      <c r="D106" s="350"/>
      <c r="E106" s="167"/>
      <c r="F106" s="167"/>
      <c r="G106" s="320">
        <v>0</v>
      </c>
      <c r="H106" s="689"/>
      <c r="I106" s="393"/>
      <c r="J106" s="691"/>
      <c r="K106" s="393"/>
      <c r="L106" s="193">
        <f t="shared" si="4"/>
        <v>0</v>
      </c>
      <c r="M106" s="193"/>
      <c r="N106" s="376" t="s">
        <v>59</v>
      </c>
      <c r="O106" s="383"/>
      <c r="P106" s="384"/>
      <c r="Q106" s="376"/>
      <c r="R106" s="342"/>
      <c r="S106" s="80"/>
      <c r="T106" s="87"/>
    </row>
    <row r="107" spans="1:20" s="85" customFormat="1" ht="20.25" customHeight="1" x14ac:dyDescent="0.15">
      <c r="A107" s="80"/>
      <c r="B107" s="213"/>
      <c r="C107" s="158"/>
      <c r="D107" s="351"/>
      <c r="E107" s="167"/>
      <c r="F107" s="167"/>
      <c r="G107" s="320">
        <v>0</v>
      </c>
      <c r="H107" s="689"/>
      <c r="I107" s="393"/>
      <c r="J107" s="691"/>
      <c r="K107" s="393"/>
      <c r="L107" s="193">
        <f t="shared" si="4"/>
        <v>0</v>
      </c>
      <c r="M107" s="194"/>
      <c r="N107" s="376" t="s">
        <v>59</v>
      </c>
      <c r="O107" s="383"/>
      <c r="P107" s="384"/>
      <c r="Q107" s="376"/>
      <c r="R107" s="342"/>
      <c r="S107" s="80"/>
      <c r="T107" s="87"/>
    </row>
    <row r="108" spans="1:20" s="85" customFormat="1" ht="20.25" customHeight="1" x14ac:dyDescent="0.15">
      <c r="A108" s="80"/>
      <c r="B108" s="213"/>
      <c r="C108" s="158"/>
      <c r="D108" s="350"/>
      <c r="E108" s="167"/>
      <c r="F108" s="167"/>
      <c r="G108" s="320">
        <v>0</v>
      </c>
      <c r="H108" s="689"/>
      <c r="I108" s="393"/>
      <c r="J108" s="691"/>
      <c r="K108" s="393"/>
      <c r="L108" s="193">
        <f t="shared" si="4"/>
        <v>0</v>
      </c>
      <c r="M108" s="193"/>
      <c r="N108" s="376" t="s">
        <v>59</v>
      </c>
      <c r="O108" s="383"/>
      <c r="P108" s="384"/>
      <c r="Q108" s="376"/>
      <c r="R108" s="342"/>
      <c r="S108" s="80"/>
      <c r="T108" s="87"/>
    </row>
    <row r="109" spans="1:20" s="85" customFormat="1" ht="20.25" customHeight="1" x14ac:dyDescent="0.15">
      <c r="A109" s="80"/>
      <c r="B109" s="213"/>
      <c r="C109" s="158"/>
      <c r="D109" s="350"/>
      <c r="E109" s="167"/>
      <c r="F109" s="167"/>
      <c r="G109" s="320">
        <v>0</v>
      </c>
      <c r="H109" s="689"/>
      <c r="I109" s="393"/>
      <c r="J109" s="691"/>
      <c r="K109" s="393"/>
      <c r="L109" s="193">
        <f t="shared" si="4"/>
        <v>0</v>
      </c>
      <c r="M109" s="193"/>
      <c r="N109" s="376" t="s">
        <v>59</v>
      </c>
      <c r="O109" s="383"/>
      <c r="P109" s="384"/>
      <c r="Q109" s="376"/>
      <c r="R109" s="342"/>
      <c r="S109" s="80"/>
      <c r="T109" s="87"/>
    </row>
    <row r="110" spans="1:20" s="85" customFormat="1" ht="20.25" customHeight="1" x14ac:dyDescent="0.15">
      <c r="A110" s="80"/>
      <c r="B110" s="213"/>
      <c r="C110" s="158"/>
      <c r="D110" s="350"/>
      <c r="E110" s="167"/>
      <c r="F110" s="167"/>
      <c r="G110" s="320">
        <v>0</v>
      </c>
      <c r="H110" s="689"/>
      <c r="I110" s="393"/>
      <c r="J110" s="691"/>
      <c r="K110" s="393"/>
      <c r="L110" s="193">
        <f t="shared" si="4"/>
        <v>0</v>
      </c>
      <c r="M110" s="193"/>
      <c r="N110" s="376" t="s">
        <v>59</v>
      </c>
      <c r="O110" s="383"/>
      <c r="P110" s="384"/>
      <c r="Q110" s="376"/>
      <c r="R110" s="342"/>
      <c r="S110" s="80"/>
      <c r="T110" s="87"/>
    </row>
    <row r="111" spans="1:20" s="85" customFormat="1" ht="20.25" customHeight="1" x14ac:dyDescent="0.15">
      <c r="A111" s="80"/>
      <c r="B111" s="213"/>
      <c r="C111" s="158"/>
      <c r="D111" s="350"/>
      <c r="E111" s="167"/>
      <c r="F111" s="167"/>
      <c r="G111" s="320">
        <v>0</v>
      </c>
      <c r="H111" s="689"/>
      <c r="I111" s="393"/>
      <c r="J111" s="691"/>
      <c r="K111" s="393"/>
      <c r="L111" s="193">
        <f t="shared" si="4"/>
        <v>0</v>
      </c>
      <c r="M111" s="193"/>
      <c r="N111" s="376" t="s">
        <v>59</v>
      </c>
      <c r="O111" s="383"/>
      <c r="P111" s="384"/>
      <c r="Q111" s="376"/>
      <c r="R111" s="342"/>
      <c r="S111" s="80"/>
      <c r="T111" s="87"/>
    </row>
    <row r="112" spans="1:20" s="85" customFormat="1" ht="20.25" customHeight="1" x14ac:dyDescent="0.15">
      <c r="A112" s="80"/>
      <c r="B112" s="213"/>
      <c r="C112" s="158"/>
      <c r="D112" s="351"/>
      <c r="E112" s="176"/>
      <c r="F112" s="197"/>
      <c r="G112" s="320">
        <v>0</v>
      </c>
      <c r="H112" s="689"/>
      <c r="I112" s="393"/>
      <c r="J112" s="691"/>
      <c r="K112" s="393"/>
      <c r="L112" s="300">
        <f t="shared" si="4"/>
        <v>0</v>
      </c>
      <c r="M112" s="194"/>
      <c r="N112" s="376" t="s">
        <v>59</v>
      </c>
      <c r="O112" s="385"/>
      <c r="P112" s="386"/>
      <c r="Q112" s="387"/>
      <c r="R112" s="342"/>
      <c r="S112" s="80"/>
      <c r="T112" s="87"/>
    </row>
    <row r="113" spans="1:20" s="399" customFormat="1" ht="30" customHeight="1" x14ac:dyDescent="0.15">
      <c r="A113" s="397"/>
      <c r="B113" s="400"/>
      <c r="C113" s="493" t="s">
        <v>90</v>
      </c>
      <c r="D113" s="494" t="s">
        <v>165</v>
      </c>
      <c r="E113" s="495" t="s">
        <v>156</v>
      </c>
      <c r="F113" s="494" t="s">
        <v>157</v>
      </c>
      <c r="G113" s="496" t="s">
        <v>158</v>
      </c>
      <c r="H113" s="496" t="s">
        <v>79</v>
      </c>
      <c r="I113" s="496"/>
      <c r="J113" s="496" t="s">
        <v>80</v>
      </c>
      <c r="K113" s="496"/>
      <c r="L113" s="496" t="s">
        <v>82</v>
      </c>
      <c r="M113" s="496" t="s">
        <v>164</v>
      </c>
      <c r="N113" s="494" t="s">
        <v>159</v>
      </c>
      <c r="O113" s="497" t="s">
        <v>160</v>
      </c>
      <c r="P113" s="494" t="s">
        <v>161</v>
      </c>
      <c r="Q113" s="498" t="s">
        <v>162</v>
      </c>
      <c r="R113" s="499" t="s">
        <v>163</v>
      </c>
      <c r="S113" s="397"/>
      <c r="T113" s="401" t="s">
        <v>84</v>
      </c>
    </row>
    <row r="114" spans="1:20" s="85" customFormat="1" ht="20.25" customHeight="1" x14ac:dyDescent="0.15">
      <c r="A114" s="80"/>
      <c r="B114" s="213"/>
      <c r="C114" s="158"/>
      <c r="D114" s="349"/>
      <c r="E114" s="220"/>
      <c r="F114" s="220"/>
      <c r="G114" s="389">
        <v>0</v>
      </c>
      <c r="H114" s="688"/>
      <c r="I114" s="426"/>
      <c r="J114" s="690"/>
      <c r="K114" s="426"/>
      <c r="L114" s="195">
        <f t="shared" ref="L114:L128" si="5">IF(ISNUMBER(G114),(ROUND(PRODUCT(G114,H114,J114),0)),"")</f>
        <v>0</v>
      </c>
      <c r="M114" s="195">
        <f>ROUNDDOWN(SUM(L114:L128),0)</f>
        <v>0</v>
      </c>
      <c r="N114" s="388" t="s">
        <v>59</v>
      </c>
      <c r="O114" s="394"/>
      <c r="P114" s="395"/>
      <c r="Q114" s="388"/>
      <c r="R114" s="325"/>
      <c r="S114" s="80"/>
      <c r="T114" s="166">
        <f>ROUNDDOWN(SUMIF(N114:N128,"課税対象外",L114:L128),0)</f>
        <v>0</v>
      </c>
    </row>
    <row r="115" spans="1:20" s="85" customFormat="1" ht="20.25" customHeight="1" x14ac:dyDescent="0.15">
      <c r="A115" s="80"/>
      <c r="B115" s="213"/>
      <c r="C115" s="158"/>
      <c r="D115" s="350"/>
      <c r="E115" s="167"/>
      <c r="F115" s="167"/>
      <c r="G115" s="320">
        <v>0</v>
      </c>
      <c r="H115" s="689"/>
      <c r="I115" s="393"/>
      <c r="J115" s="691"/>
      <c r="K115" s="393"/>
      <c r="L115" s="193">
        <f t="shared" si="5"/>
        <v>0</v>
      </c>
      <c r="M115" s="193"/>
      <c r="N115" s="376" t="s">
        <v>59</v>
      </c>
      <c r="O115" s="383"/>
      <c r="P115" s="384"/>
      <c r="Q115" s="376"/>
      <c r="R115" s="342"/>
      <c r="S115" s="80"/>
      <c r="T115" s="87"/>
    </row>
    <row r="116" spans="1:20" s="85" customFormat="1" ht="20.25" customHeight="1" x14ac:dyDescent="0.15">
      <c r="A116" s="80"/>
      <c r="B116" s="213"/>
      <c r="C116" s="158"/>
      <c r="D116" s="350"/>
      <c r="E116" s="167"/>
      <c r="F116" s="167"/>
      <c r="G116" s="320">
        <v>0</v>
      </c>
      <c r="H116" s="689"/>
      <c r="I116" s="393"/>
      <c r="J116" s="691"/>
      <c r="K116" s="393"/>
      <c r="L116" s="193">
        <f t="shared" si="5"/>
        <v>0</v>
      </c>
      <c r="M116" s="193"/>
      <c r="N116" s="376" t="s">
        <v>59</v>
      </c>
      <c r="O116" s="383"/>
      <c r="P116" s="384"/>
      <c r="Q116" s="376"/>
      <c r="R116" s="342"/>
      <c r="S116" s="80"/>
      <c r="T116" s="87"/>
    </row>
    <row r="117" spans="1:20" s="85" customFormat="1" ht="20.25" customHeight="1" x14ac:dyDescent="0.15">
      <c r="A117" s="80"/>
      <c r="B117" s="213"/>
      <c r="C117" s="158"/>
      <c r="D117" s="350"/>
      <c r="E117" s="167"/>
      <c r="F117" s="167"/>
      <c r="G117" s="320">
        <v>0</v>
      </c>
      <c r="H117" s="689"/>
      <c r="I117" s="393"/>
      <c r="J117" s="691"/>
      <c r="K117" s="393"/>
      <c r="L117" s="193">
        <f t="shared" si="5"/>
        <v>0</v>
      </c>
      <c r="M117" s="193"/>
      <c r="N117" s="376" t="s">
        <v>59</v>
      </c>
      <c r="O117" s="383"/>
      <c r="P117" s="384"/>
      <c r="Q117" s="376"/>
      <c r="R117" s="342"/>
      <c r="S117" s="80"/>
      <c r="T117" s="87"/>
    </row>
    <row r="118" spans="1:20" s="85" customFormat="1" ht="20.25" customHeight="1" x14ac:dyDescent="0.15">
      <c r="A118" s="80"/>
      <c r="B118" s="213"/>
      <c r="C118" s="158"/>
      <c r="D118" s="350"/>
      <c r="E118" s="167"/>
      <c r="F118" s="167"/>
      <c r="G118" s="320">
        <v>0</v>
      </c>
      <c r="H118" s="689"/>
      <c r="I118" s="393"/>
      <c r="J118" s="691"/>
      <c r="K118" s="393"/>
      <c r="L118" s="193">
        <f t="shared" si="5"/>
        <v>0</v>
      </c>
      <c r="M118" s="193"/>
      <c r="N118" s="376" t="s">
        <v>59</v>
      </c>
      <c r="O118" s="383"/>
      <c r="P118" s="384"/>
      <c r="Q118" s="376"/>
      <c r="R118" s="342"/>
      <c r="S118" s="80"/>
      <c r="T118" s="87"/>
    </row>
    <row r="119" spans="1:20" s="85" customFormat="1" ht="20.25" customHeight="1" x14ac:dyDescent="0.15">
      <c r="A119" s="80"/>
      <c r="B119" s="213"/>
      <c r="C119" s="158"/>
      <c r="D119" s="350"/>
      <c r="E119" s="167"/>
      <c r="F119" s="167"/>
      <c r="G119" s="320">
        <v>0</v>
      </c>
      <c r="H119" s="689"/>
      <c r="I119" s="393"/>
      <c r="J119" s="691"/>
      <c r="K119" s="393"/>
      <c r="L119" s="193">
        <f t="shared" si="5"/>
        <v>0</v>
      </c>
      <c r="M119" s="193"/>
      <c r="N119" s="376" t="s">
        <v>59</v>
      </c>
      <c r="O119" s="383"/>
      <c r="P119" s="384"/>
      <c r="Q119" s="376"/>
      <c r="R119" s="342"/>
      <c r="S119" s="80"/>
      <c r="T119" s="87"/>
    </row>
    <row r="120" spans="1:20" s="85" customFormat="1" ht="20.25" customHeight="1" x14ac:dyDescent="0.15">
      <c r="A120" s="80"/>
      <c r="B120" s="213"/>
      <c r="C120" s="158"/>
      <c r="D120" s="350"/>
      <c r="E120" s="167"/>
      <c r="F120" s="167"/>
      <c r="G120" s="320">
        <v>0</v>
      </c>
      <c r="H120" s="689"/>
      <c r="I120" s="393"/>
      <c r="J120" s="691"/>
      <c r="K120" s="393"/>
      <c r="L120" s="193">
        <f t="shared" si="5"/>
        <v>0</v>
      </c>
      <c r="M120" s="193"/>
      <c r="N120" s="376" t="s">
        <v>59</v>
      </c>
      <c r="O120" s="383"/>
      <c r="P120" s="384"/>
      <c r="Q120" s="376"/>
      <c r="R120" s="342"/>
      <c r="S120" s="80"/>
      <c r="T120" s="87"/>
    </row>
    <row r="121" spans="1:20" s="85" customFormat="1" ht="20.25" customHeight="1" x14ac:dyDescent="0.15">
      <c r="A121" s="80"/>
      <c r="B121" s="213"/>
      <c r="C121" s="158"/>
      <c r="D121" s="350"/>
      <c r="E121" s="167"/>
      <c r="F121" s="167"/>
      <c r="G121" s="320">
        <v>0</v>
      </c>
      <c r="H121" s="689"/>
      <c r="I121" s="393"/>
      <c r="J121" s="691"/>
      <c r="K121" s="393"/>
      <c r="L121" s="193">
        <f t="shared" si="5"/>
        <v>0</v>
      </c>
      <c r="M121" s="193"/>
      <c r="N121" s="376" t="s">
        <v>59</v>
      </c>
      <c r="O121" s="383"/>
      <c r="P121" s="384"/>
      <c r="Q121" s="376"/>
      <c r="R121" s="342"/>
      <c r="S121" s="80"/>
      <c r="T121" s="87"/>
    </row>
    <row r="122" spans="1:20" s="85" customFormat="1" ht="20.25" customHeight="1" x14ac:dyDescent="0.15">
      <c r="A122" s="80"/>
      <c r="B122" s="213"/>
      <c r="C122" s="158"/>
      <c r="D122" s="350"/>
      <c r="E122" s="167"/>
      <c r="F122" s="167"/>
      <c r="G122" s="320">
        <v>0</v>
      </c>
      <c r="H122" s="689"/>
      <c r="I122" s="393"/>
      <c r="J122" s="691"/>
      <c r="K122" s="393"/>
      <c r="L122" s="193">
        <f t="shared" si="5"/>
        <v>0</v>
      </c>
      <c r="M122" s="193"/>
      <c r="N122" s="376" t="s">
        <v>59</v>
      </c>
      <c r="O122" s="383"/>
      <c r="P122" s="384"/>
      <c r="Q122" s="376"/>
      <c r="R122" s="342"/>
      <c r="S122" s="80"/>
      <c r="T122" s="87"/>
    </row>
    <row r="123" spans="1:20" s="85" customFormat="1" ht="20.25" customHeight="1" x14ac:dyDescent="0.15">
      <c r="A123" s="80"/>
      <c r="B123" s="213"/>
      <c r="C123" s="158"/>
      <c r="D123" s="351"/>
      <c r="E123" s="167"/>
      <c r="F123" s="167"/>
      <c r="G123" s="320">
        <v>0</v>
      </c>
      <c r="H123" s="689"/>
      <c r="I123" s="393"/>
      <c r="J123" s="691"/>
      <c r="K123" s="393"/>
      <c r="L123" s="193">
        <f t="shared" si="5"/>
        <v>0</v>
      </c>
      <c r="M123" s="194"/>
      <c r="N123" s="376" t="s">
        <v>59</v>
      </c>
      <c r="O123" s="383"/>
      <c r="P123" s="384"/>
      <c r="Q123" s="376"/>
      <c r="R123" s="342"/>
      <c r="S123" s="80"/>
      <c r="T123" s="87"/>
    </row>
    <row r="124" spans="1:20" s="85" customFormat="1" ht="20.25" customHeight="1" x14ac:dyDescent="0.15">
      <c r="A124" s="80"/>
      <c r="B124" s="213"/>
      <c r="C124" s="158"/>
      <c r="D124" s="350"/>
      <c r="E124" s="167"/>
      <c r="F124" s="167"/>
      <c r="G124" s="320">
        <v>0</v>
      </c>
      <c r="H124" s="689"/>
      <c r="I124" s="393"/>
      <c r="J124" s="691"/>
      <c r="K124" s="393"/>
      <c r="L124" s="193">
        <f t="shared" si="5"/>
        <v>0</v>
      </c>
      <c r="M124" s="193"/>
      <c r="N124" s="376" t="s">
        <v>59</v>
      </c>
      <c r="O124" s="383"/>
      <c r="P124" s="384"/>
      <c r="Q124" s="376"/>
      <c r="R124" s="342"/>
      <c r="S124" s="80"/>
      <c r="T124" s="87"/>
    </row>
    <row r="125" spans="1:20" s="85" customFormat="1" ht="20.25" customHeight="1" x14ac:dyDescent="0.15">
      <c r="A125" s="80"/>
      <c r="B125" s="213"/>
      <c r="C125" s="158"/>
      <c r="D125" s="350"/>
      <c r="E125" s="167"/>
      <c r="F125" s="167"/>
      <c r="G125" s="320">
        <v>0</v>
      </c>
      <c r="H125" s="689"/>
      <c r="I125" s="393"/>
      <c r="J125" s="691"/>
      <c r="K125" s="393"/>
      <c r="L125" s="193">
        <f t="shared" si="5"/>
        <v>0</v>
      </c>
      <c r="M125" s="193"/>
      <c r="N125" s="376" t="s">
        <v>59</v>
      </c>
      <c r="O125" s="383"/>
      <c r="P125" s="384"/>
      <c r="Q125" s="376"/>
      <c r="R125" s="342"/>
      <c r="S125" s="80"/>
      <c r="T125" s="87"/>
    </row>
    <row r="126" spans="1:20" s="85" customFormat="1" ht="20.25" customHeight="1" x14ac:dyDescent="0.15">
      <c r="A126" s="80"/>
      <c r="B126" s="213"/>
      <c r="C126" s="158"/>
      <c r="D126" s="350"/>
      <c r="E126" s="167"/>
      <c r="F126" s="167"/>
      <c r="G126" s="320">
        <v>0</v>
      </c>
      <c r="H126" s="689"/>
      <c r="I126" s="393"/>
      <c r="J126" s="691"/>
      <c r="K126" s="393"/>
      <c r="L126" s="193">
        <f t="shared" si="5"/>
        <v>0</v>
      </c>
      <c r="M126" s="193"/>
      <c r="N126" s="376" t="s">
        <v>59</v>
      </c>
      <c r="O126" s="383"/>
      <c r="P126" s="384"/>
      <c r="Q126" s="376"/>
      <c r="R126" s="342"/>
      <c r="S126" s="80"/>
      <c r="T126" s="87"/>
    </row>
    <row r="127" spans="1:20" s="85" customFormat="1" ht="20.25" customHeight="1" x14ac:dyDescent="0.15">
      <c r="A127" s="80"/>
      <c r="B127" s="213"/>
      <c r="C127" s="158"/>
      <c r="D127" s="350"/>
      <c r="E127" s="167"/>
      <c r="F127" s="167"/>
      <c r="G127" s="320">
        <v>0</v>
      </c>
      <c r="H127" s="689"/>
      <c r="I127" s="393"/>
      <c r="J127" s="691"/>
      <c r="K127" s="393"/>
      <c r="L127" s="193">
        <f t="shared" si="5"/>
        <v>0</v>
      </c>
      <c r="M127" s="193"/>
      <c r="N127" s="376" t="s">
        <v>59</v>
      </c>
      <c r="O127" s="383"/>
      <c r="P127" s="384"/>
      <c r="Q127" s="376"/>
      <c r="R127" s="342"/>
      <c r="S127" s="80"/>
      <c r="T127" s="87"/>
    </row>
    <row r="128" spans="1:20" s="85" customFormat="1" ht="20.25" customHeight="1" x14ac:dyDescent="0.15">
      <c r="A128" s="80"/>
      <c r="B128" s="213"/>
      <c r="C128" s="158"/>
      <c r="D128" s="351"/>
      <c r="E128" s="176"/>
      <c r="F128" s="197"/>
      <c r="G128" s="320">
        <v>0</v>
      </c>
      <c r="H128" s="689"/>
      <c r="I128" s="393"/>
      <c r="J128" s="691"/>
      <c r="K128" s="393"/>
      <c r="L128" s="300">
        <f t="shared" si="5"/>
        <v>0</v>
      </c>
      <c r="M128" s="194"/>
      <c r="N128" s="376" t="s">
        <v>59</v>
      </c>
      <c r="O128" s="385"/>
      <c r="P128" s="386"/>
      <c r="Q128" s="387"/>
      <c r="R128" s="342"/>
      <c r="S128" s="80"/>
      <c r="T128" s="87"/>
    </row>
    <row r="129" spans="1:20" s="399" customFormat="1" ht="30" customHeight="1" x14ac:dyDescent="0.15">
      <c r="A129" s="397"/>
      <c r="B129" s="400"/>
      <c r="C129" s="493" t="s">
        <v>91</v>
      </c>
      <c r="D129" s="494" t="s">
        <v>165</v>
      </c>
      <c r="E129" s="495" t="s">
        <v>156</v>
      </c>
      <c r="F129" s="494" t="s">
        <v>157</v>
      </c>
      <c r="G129" s="496" t="s">
        <v>158</v>
      </c>
      <c r="H129" s="496" t="s">
        <v>79</v>
      </c>
      <c r="I129" s="496"/>
      <c r="J129" s="496" t="s">
        <v>80</v>
      </c>
      <c r="K129" s="496"/>
      <c r="L129" s="496" t="s">
        <v>82</v>
      </c>
      <c r="M129" s="496" t="s">
        <v>164</v>
      </c>
      <c r="N129" s="494" t="s">
        <v>159</v>
      </c>
      <c r="O129" s="497" t="s">
        <v>160</v>
      </c>
      <c r="P129" s="494" t="s">
        <v>161</v>
      </c>
      <c r="Q129" s="498" t="s">
        <v>162</v>
      </c>
      <c r="R129" s="499" t="s">
        <v>163</v>
      </c>
      <c r="S129" s="397"/>
      <c r="T129" s="401" t="s">
        <v>84</v>
      </c>
    </row>
    <row r="130" spans="1:20" s="85" customFormat="1" ht="20.25" customHeight="1" x14ac:dyDescent="0.15">
      <c r="A130" s="80"/>
      <c r="B130" s="213"/>
      <c r="C130" s="158"/>
      <c r="D130" s="349"/>
      <c r="E130" s="220"/>
      <c r="F130" s="220"/>
      <c r="G130" s="389">
        <v>0</v>
      </c>
      <c r="H130" s="688"/>
      <c r="I130" s="426"/>
      <c r="J130" s="690"/>
      <c r="K130" s="426"/>
      <c r="L130" s="195">
        <f t="shared" ref="L130:L144" si="6">IF(ISNUMBER(G130),(ROUND(PRODUCT(G130,H130,J130),0)),"")</f>
        <v>0</v>
      </c>
      <c r="M130" s="195">
        <f>ROUNDDOWN(SUM(L130:L144),0)</f>
        <v>0</v>
      </c>
      <c r="N130" s="388" t="s">
        <v>59</v>
      </c>
      <c r="O130" s="394"/>
      <c r="P130" s="395"/>
      <c r="Q130" s="388"/>
      <c r="R130" s="325"/>
      <c r="S130" s="80"/>
      <c r="T130" s="166">
        <f>ROUNDDOWN(SUMIF(N130:N144,"課税対象外",L130:L144),0)</f>
        <v>0</v>
      </c>
    </row>
    <row r="131" spans="1:20" s="85" customFormat="1" ht="20.25" customHeight="1" x14ac:dyDescent="0.15">
      <c r="A131" s="80"/>
      <c r="B131" s="213"/>
      <c r="C131" s="158"/>
      <c r="D131" s="350"/>
      <c r="E131" s="167"/>
      <c r="F131" s="167"/>
      <c r="G131" s="320">
        <v>0</v>
      </c>
      <c r="H131" s="689"/>
      <c r="I131" s="393"/>
      <c r="J131" s="691"/>
      <c r="K131" s="393"/>
      <c r="L131" s="193">
        <f t="shared" si="6"/>
        <v>0</v>
      </c>
      <c r="M131" s="193"/>
      <c r="N131" s="376" t="s">
        <v>59</v>
      </c>
      <c r="O131" s="383"/>
      <c r="P131" s="384"/>
      <c r="Q131" s="376"/>
      <c r="R131" s="342"/>
      <c r="S131" s="80"/>
      <c r="T131" s="87"/>
    </row>
    <row r="132" spans="1:20" s="85" customFormat="1" ht="20.25" customHeight="1" x14ac:dyDescent="0.15">
      <c r="A132" s="80"/>
      <c r="B132" s="213"/>
      <c r="C132" s="158"/>
      <c r="D132" s="350"/>
      <c r="E132" s="167"/>
      <c r="F132" s="167"/>
      <c r="G132" s="320">
        <v>0</v>
      </c>
      <c r="H132" s="689"/>
      <c r="I132" s="393"/>
      <c r="J132" s="691"/>
      <c r="K132" s="393"/>
      <c r="L132" s="193">
        <f t="shared" si="6"/>
        <v>0</v>
      </c>
      <c r="M132" s="193"/>
      <c r="N132" s="376" t="s">
        <v>59</v>
      </c>
      <c r="O132" s="383"/>
      <c r="P132" s="384"/>
      <c r="Q132" s="376"/>
      <c r="R132" s="342"/>
      <c r="S132" s="80"/>
      <c r="T132" s="87"/>
    </row>
    <row r="133" spans="1:20" s="85" customFormat="1" ht="20.25" customHeight="1" x14ac:dyDescent="0.15">
      <c r="A133" s="80"/>
      <c r="B133" s="213"/>
      <c r="C133" s="158"/>
      <c r="D133" s="350"/>
      <c r="E133" s="167"/>
      <c r="F133" s="167"/>
      <c r="G133" s="320">
        <v>0</v>
      </c>
      <c r="H133" s="689"/>
      <c r="I133" s="393"/>
      <c r="J133" s="691"/>
      <c r="K133" s="393"/>
      <c r="L133" s="193">
        <f t="shared" si="6"/>
        <v>0</v>
      </c>
      <c r="M133" s="193"/>
      <c r="N133" s="376" t="s">
        <v>59</v>
      </c>
      <c r="O133" s="383"/>
      <c r="P133" s="384"/>
      <c r="Q133" s="376"/>
      <c r="R133" s="342"/>
      <c r="S133" s="80"/>
      <c r="T133" s="87"/>
    </row>
    <row r="134" spans="1:20" s="85" customFormat="1" ht="20.25" customHeight="1" x14ac:dyDescent="0.15">
      <c r="A134" s="80"/>
      <c r="B134" s="213"/>
      <c r="C134" s="158"/>
      <c r="D134" s="350"/>
      <c r="E134" s="167"/>
      <c r="F134" s="167"/>
      <c r="G134" s="320">
        <v>0</v>
      </c>
      <c r="H134" s="689"/>
      <c r="I134" s="393"/>
      <c r="J134" s="691"/>
      <c r="K134" s="393"/>
      <c r="L134" s="193">
        <f t="shared" si="6"/>
        <v>0</v>
      </c>
      <c r="M134" s="193"/>
      <c r="N134" s="376" t="s">
        <v>59</v>
      </c>
      <c r="O134" s="383"/>
      <c r="P134" s="384"/>
      <c r="Q134" s="376"/>
      <c r="R134" s="342"/>
      <c r="S134" s="80"/>
      <c r="T134" s="87"/>
    </row>
    <row r="135" spans="1:20" s="85" customFormat="1" ht="20.25" customHeight="1" x14ac:dyDescent="0.15">
      <c r="A135" s="80"/>
      <c r="B135" s="213"/>
      <c r="C135" s="158"/>
      <c r="D135" s="350"/>
      <c r="E135" s="167"/>
      <c r="F135" s="167"/>
      <c r="G135" s="320">
        <v>0</v>
      </c>
      <c r="H135" s="689"/>
      <c r="I135" s="393"/>
      <c r="J135" s="691"/>
      <c r="K135" s="393"/>
      <c r="L135" s="193">
        <f t="shared" si="6"/>
        <v>0</v>
      </c>
      <c r="M135" s="193"/>
      <c r="N135" s="376" t="s">
        <v>59</v>
      </c>
      <c r="O135" s="383"/>
      <c r="P135" s="384"/>
      <c r="Q135" s="376"/>
      <c r="R135" s="342"/>
      <c r="S135" s="80"/>
      <c r="T135" s="87"/>
    </row>
    <row r="136" spans="1:20" s="85" customFormat="1" ht="20.25" customHeight="1" x14ac:dyDescent="0.15">
      <c r="A136" s="80"/>
      <c r="B136" s="213"/>
      <c r="C136" s="158"/>
      <c r="D136" s="350"/>
      <c r="E136" s="167"/>
      <c r="F136" s="167"/>
      <c r="G136" s="320">
        <v>0</v>
      </c>
      <c r="H136" s="689"/>
      <c r="I136" s="393"/>
      <c r="J136" s="691"/>
      <c r="K136" s="393"/>
      <c r="L136" s="193">
        <f t="shared" si="6"/>
        <v>0</v>
      </c>
      <c r="M136" s="193"/>
      <c r="N136" s="376" t="s">
        <v>59</v>
      </c>
      <c r="O136" s="383"/>
      <c r="P136" s="384"/>
      <c r="Q136" s="376"/>
      <c r="R136" s="342"/>
      <c r="S136" s="80"/>
      <c r="T136" s="87"/>
    </row>
    <row r="137" spans="1:20" s="85" customFormat="1" ht="20.25" customHeight="1" x14ac:dyDescent="0.15">
      <c r="A137" s="80"/>
      <c r="B137" s="213"/>
      <c r="C137" s="158"/>
      <c r="D137" s="350"/>
      <c r="E137" s="167"/>
      <c r="F137" s="167"/>
      <c r="G137" s="320">
        <v>0</v>
      </c>
      <c r="H137" s="689"/>
      <c r="I137" s="393"/>
      <c r="J137" s="691"/>
      <c r="K137" s="393"/>
      <c r="L137" s="193">
        <f t="shared" si="6"/>
        <v>0</v>
      </c>
      <c r="M137" s="193"/>
      <c r="N137" s="376" t="s">
        <v>59</v>
      </c>
      <c r="O137" s="383"/>
      <c r="P137" s="384"/>
      <c r="Q137" s="376"/>
      <c r="R137" s="342"/>
      <c r="S137" s="80"/>
      <c r="T137" s="87"/>
    </row>
    <row r="138" spans="1:20" s="85" customFormat="1" ht="20.25" customHeight="1" x14ac:dyDescent="0.15">
      <c r="A138" s="80"/>
      <c r="B138" s="213"/>
      <c r="C138" s="158"/>
      <c r="D138" s="350"/>
      <c r="E138" s="167"/>
      <c r="F138" s="167"/>
      <c r="G138" s="320">
        <v>0</v>
      </c>
      <c r="H138" s="689"/>
      <c r="I138" s="393"/>
      <c r="J138" s="691"/>
      <c r="K138" s="393"/>
      <c r="L138" s="193">
        <f t="shared" si="6"/>
        <v>0</v>
      </c>
      <c r="M138" s="193"/>
      <c r="N138" s="376" t="s">
        <v>59</v>
      </c>
      <c r="O138" s="383"/>
      <c r="P138" s="384"/>
      <c r="Q138" s="376"/>
      <c r="R138" s="342"/>
      <c r="S138" s="80"/>
      <c r="T138" s="87"/>
    </row>
    <row r="139" spans="1:20" s="85" customFormat="1" ht="20.25" customHeight="1" x14ac:dyDescent="0.15">
      <c r="A139" s="80"/>
      <c r="B139" s="213"/>
      <c r="C139" s="158"/>
      <c r="D139" s="351"/>
      <c r="E139" s="167"/>
      <c r="F139" s="167"/>
      <c r="G139" s="320">
        <v>0</v>
      </c>
      <c r="H139" s="689"/>
      <c r="I139" s="393"/>
      <c r="J139" s="691"/>
      <c r="K139" s="393"/>
      <c r="L139" s="193">
        <f t="shared" si="6"/>
        <v>0</v>
      </c>
      <c r="M139" s="194"/>
      <c r="N139" s="376" t="s">
        <v>59</v>
      </c>
      <c r="O139" s="383"/>
      <c r="P139" s="384"/>
      <c r="Q139" s="376"/>
      <c r="R139" s="342"/>
      <c r="S139" s="80"/>
      <c r="T139" s="87"/>
    </row>
    <row r="140" spans="1:20" s="85" customFormat="1" ht="20.25" customHeight="1" x14ac:dyDescent="0.15">
      <c r="A140" s="80"/>
      <c r="B140" s="213"/>
      <c r="C140" s="158"/>
      <c r="D140" s="350"/>
      <c r="E140" s="167"/>
      <c r="F140" s="167"/>
      <c r="G140" s="320">
        <v>0</v>
      </c>
      <c r="H140" s="689"/>
      <c r="I140" s="393"/>
      <c r="J140" s="691"/>
      <c r="K140" s="393"/>
      <c r="L140" s="193">
        <f t="shared" si="6"/>
        <v>0</v>
      </c>
      <c r="M140" s="193"/>
      <c r="N140" s="376" t="s">
        <v>59</v>
      </c>
      <c r="O140" s="383"/>
      <c r="P140" s="384"/>
      <c r="Q140" s="376"/>
      <c r="R140" s="342"/>
      <c r="S140" s="80"/>
      <c r="T140" s="87"/>
    </row>
    <row r="141" spans="1:20" s="85" customFormat="1" ht="20.25" customHeight="1" x14ac:dyDescent="0.15">
      <c r="A141" s="80"/>
      <c r="B141" s="213"/>
      <c r="C141" s="158"/>
      <c r="D141" s="350"/>
      <c r="E141" s="167"/>
      <c r="F141" s="167"/>
      <c r="G141" s="320">
        <v>0</v>
      </c>
      <c r="H141" s="689"/>
      <c r="I141" s="393"/>
      <c r="J141" s="691"/>
      <c r="K141" s="393"/>
      <c r="L141" s="193">
        <f t="shared" si="6"/>
        <v>0</v>
      </c>
      <c r="M141" s="193"/>
      <c r="N141" s="376" t="s">
        <v>59</v>
      </c>
      <c r="O141" s="383"/>
      <c r="P141" s="384"/>
      <c r="Q141" s="376"/>
      <c r="R141" s="342"/>
      <c r="S141" s="80"/>
      <c r="T141" s="87"/>
    </row>
    <row r="142" spans="1:20" s="85" customFormat="1" ht="20.25" customHeight="1" x14ac:dyDescent="0.15">
      <c r="A142" s="80"/>
      <c r="B142" s="213"/>
      <c r="C142" s="158"/>
      <c r="D142" s="350"/>
      <c r="E142" s="167"/>
      <c r="F142" s="167"/>
      <c r="G142" s="320">
        <v>0</v>
      </c>
      <c r="H142" s="689"/>
      <c r="I142" s="393"/>
      <c r="J142" s="691"/>
      <c r="K142" s="393"/>
      <c r="L142" s="193">
        <f t="shared" si="6"/>
        <v>0</v>
      </c>
      <c r="M142" s="193"/>
      <c r="N142" s="376" t="s">
        <v>59</v>
      </c>
      <c r="O142" s="383"/>
      <c r="P142" s="384"/>
      <c r="Q142" s="376"/>
      <c r="R142" s="342"/>
      <c r="S142" s="80"/>
      <c r="T142" s="87"/>
    </row>
    <row r="143" spans="1:20" s="85" customFormat="1" ht="20.25" customHeight="1" x14ac:dyDescent="0.15">
      <c r="A143" s="80"/>
      <c r="B143" s="213"/>
      <c r="C143" s="158"/>
      <c r="D143" s="350"/>
      <c r="E143" s="167"/>
      <c r="F143" s="167"/>
      <c r="G143" s="320">
        <v>0</v>
      </c>
      <c r="H143" s="689"/>
      <c r="I143" s="393"/>
      <c r="J143" s="691"/>
      <c r="K143" s="393"/>
      <c r="L143" s="193">
        <f t="shared" si="6"/>
        <v>0</v>
      </c>
      <c r="M143" s="193"/>
      <c r="N143" s="376" t="s">
        <v>59</v>
      </c>
      <c r="O143" s="383"/>
      <c r="P143" s="384"/>
      <c r="Q143" s="376"/>
      <c r="R143" s="342"/>
      <c r="S143" s="80"/>
      <c r="T143" s="87"/>
    </row>
    <row r="144" spans="1:20" s="85" customFormat="1" ht="20.25" customHeight="1" x14ac:dyDescent="0.15">
      <c r="A144" s="80"/>
      <c r="B144" s="213"/>
      <c r="C144" s="158"/>
      <c r="D144" s="351"/>
      <c r="E144" s="176"/>
      <c r="F144" s="197"/>
      <c r="G144" s="320">
        <v>0</v>
      </c>
      <c r="H144" s="689"/>
      <c r="I144" s="393"/>
      <c r="J144" s="691"/>
      <c r="K144" s="393"/>
      <c r="L144" s="300">
        <f t="shared" si="6"/>
        <v>0</v>
      </c>
      <c r="M144" s="194"/>
      <c r="N144" s="376" t="s">
        <v>59</v>
      </c>
      <c r="O144" s="385"/>
      <c r="P144" s="386"/>
      <c r="Q144" s="387"/>
      <c r="R144" s="342"/>
      <c r="S144" s="80"/>
      <c r="T144" s="87"/>
    </row>
    <row r="145" spans="1:20" s="399" customFormat="1" ht="30" customHeight="1" x14ac:dyDescent="0.15">
      <c r="A145" s="397"/>
      <c r="B145" s="400"/>
      <c r="C145" s="493" t="s">
        <v>92</v>
      </c>
      <c r="D145" s="494" t="s">
        <v>165</v>
      </c>
      <c r="E145" s="495" t="s">
        <v>156</v>
      </c>
      <c r="F145" s="494" t="s">
        <v>157</v>
      </c>
      <c r="G145" s="496" t="s">
        <v>158</v>
      </c>
      <c r="H145" s="496" t="s">
        <v>79</v>
      </c>
      <c r="I145" s="496"/>
      <c r="J145" s="496" t="s">
        <v>80</v>
      </c>
      <c r="K145" s="496"/>
      <c r="L145" s="496" t="s">
        <v>82</v>
      </c>
      <c r="M145" s="496" t="s">
        <v>164</v>
      </c>
      <c r="N145" s="494" t="s">
        <v>159</v>
      </c>
      <c r="O145" s="497" t="s">
        <v>160</v>
      </c>
      <c r="P145" s="494" t="s">
        <v>161</v>
      </c>
      <c r="Q145" s="498" t="s">
        <v>162</v>
      </c>
      <c r="R145" s="499" t="s">
        <v>163</v>
      </c>
      <c r="S145" s="397"/>
      <c r="T145" s="401" t="s">
        <v>84</v>
      </c>
    </row>
    <row r="146" spans="1:20" s="85" customFormat="1" ht="20.25" customHeight="1" x14ac:dyDescent="0.15">
      <c r="A146" s="80"/>
      <c r="B146" s="213"/>
      <c r="C146" s="158"/>
      <c r="D146" s="349"/>
      <c r="E146" s="220"/>
      <c r="F146" s="220"/>
      <c r="G146" s="389">
        <v>0</v>
      </c>
      <c r="H146" s="688"/>
      <c r="I146" s="426"/>
      <c r="J146" s="690"/>
      <c r="K146" s="426"/>
      <c r="L146" s="195">
        <f t="shared" ref="L146:L160" si="7">IF(ISNUMBER(G146),(ROUND(PRODUCT(G146,H146,J146),0)),"")</f>
        <v>0</v>
      </c>
      <c r="M146" s="195">
        <f>ROUNDDOWN(SUM(L146:L160),0)</f>
        <v>0</v>
      </c>
      <c r="N146" s="388" t="s">
        <v>59</v>
      </c>
      <c r="O146" s="394"/>
      <c r="P146" s="395"/>
      <c r="Q146" s="388"/>
      <c r="R146" s="325"/>
      <c r="S146" s="80"/>
      <c r="T146" s="166">
        <f>ROUNDDOWN(SUMIF(N146:N160,"課税対象外",L146:L160),0)</f>
        <v>0</v>
      </c>
    </row>
    <row r="147" spans="1:20" s="85" customFormat="1" ht="20.25" customHeight="1" x14ac:dyDescent="0.15">
      <c r="A147" s="80"/>
      <c r="B147" s="213"/>
      <c r="C147" s="158"/>
      <c r="D147" s="350"/>
      <c r="E147" s="167"/>
      <c r="F147" s="167"/>
      <c r="G147" s="320">
        <v>0</v>
      </c>
      <c r="H147" s="689"/>
      <c r="I147" s="393"/>
      <c r="J147" s="691"/>
      <c r="K147" s="393"/>
      <c r="L147" s="193">
        <f t="shared" si="7"/>
        <v>0</v>
      </c>
      <c r="M147" s="193"/>
      <c r="N147" s="376" t="s">
        <v>59</v>
      </c>
      <c r="O147" s="383"/>
      <c r="P147" s="384"/>
      <c r="Q147" s="376"/>
      <c r="R147" s="342"/>
      <c r="S147" s="80"/>
      <c r="T147" s="87"/>
    </row>
    <row r="148" spans="1:20" s="85" customFormat="1" ht="20.25" customHeight="1" x14ac:dyDescent="0.15">
      <c r="A148" s="80"/>
      <c r="B148" s="213"/>
      <c r="C148" s="158"/>
      <c r="D148" s="350"/>
      <c r="E148" s="167"/>
      <c r="F148" s="167"/>
      <c r="G148" s="320">
        <v>0</v>
      </c>
      <c r="H148" s="689"/>
      <c r="I148" s="393"/>
      <c r="J148" s="691"/>
      <c r="K148" s="393"/>
      <c r="L148" s="193">
        <f t="shared" si="7"/>
        <v>0</v>
      </c>
      <c r="M148" s="193"/>
      <c r="N148" s="376" t="s">
        <v>59</v>
      </c>
      <c r="O148" s="383"/>
      <c r="P148" s="384"/>
      <c r="Q148" s="376"/>
      <c r="R148" s="342"/>
      <c r="S148" s="80"/>
      <c r="T148" s="87"/>
    </row>
    <row r="149" spans="1:20" s="85" customFormat="1" ht="20.25" customHeight="1" x14ac:dyDescent="0.15">
      <c r="A149" s="80"/>
      <c r="B149" s="213"/>
      <c r="C149" s="158"/>
      <c r="D149" s="350"/>
      <c r="E149" s="167"/>
      <c r="F149" s="167"/>
      <c r="G149" s="320">
        <v>0</v>
      </c>
      <c r="H149" s="689"/>
      <c r="I149" s="393"/>
      <c r="J149" s="691"/>
      <c r="K149" s="393"/>
      <c r="L149" s="193">
        <f t="shared" si="7"/>
        <v>0</v>
      </c>
      <c r="M149" s="193"/>
      <c r="N149" s="376" t="s">
        <v>59</v>
      </c>
      <c r="O149" s="383"/>
      <c r="P149" s="384"/>
      <c r="Q149" s="376"/>
      <c r="R149" s="342"/>
      <c r="S149" s="80"/>
      <c r="T149" s="87"/>
    </row>
    <row r="150" spans="1:20" s="85" customFormat="1" ht="20.25" customHeight="1" x14ac:dyDescent="0.15">
      <c r="A150" s="80"/>
      <c r="B150" s="213"/>
      <c r="C150" s="158"/>
      <c r="D150" s="350"/>
      <c r="E150" s="167"/>
      <c r="F150" s="167"/>
      <c r="G150" s="320">
        <v>0</v>
      </c>
      <c r="H150" s="689"/>
      <c r="I150" s="393"/>
      <c r="J150" s="691"/>
      <c r="K150" s="393"/>
      <c r="L150" s="193">
        <f t="shared" si="7"/>
        <v>0</v>
      </c>
      <c r="M150" s="193"/>
      <c r="N150" s="376" t="s">
        <v>59</v>
      </c>
      <c r="O150" s="383"/>
      <c r="P150" s="384"/>
      <c r="Q150" s="376"/>
      <c r="R150" s="342"/>
      <c r="S150" s="80"/>
      <c r="T150" s="87"/>
    </row>
    <row r="151" spans="1:20" s="85" customFormat="1" ht="20.25" customHeight="1" x14ac:dyDescent="0.15">
      <c r="A151" s="80"/>
      <c r="B151" s="213"/>
      <c r="C151" s="158"/>
      <c r="D151" s="350"/>
      <c r="E151" s="167"/>
      <c r="F151" s="167"/>
      <c r="G151" s="320">
        <v>0</v>
      </c>
      <c r="H151" s="689"/>
      <c r="I151" s="393"/>
      <c r="J151" s="691"/>
      <c r="K151" s="393"/>
      <c r="L151" s="193">
        <f t="shared" si="7"/>
        <v>0</v>
      </c>
      <c r="M151" s="193"/>
      <c r="N151" s="376" t="s">
        <v>59</v>
      </c>
      <c r="O151" s="383"/>
      <c r="P151" s="384"/>
      <c r="Q151" s="376"/>
      <c r="R151" s="342"/>
      <c r="S151" s="80"/>
      <c r="T151" s="87"/>
    </row>
    <row r="152" spans="1:20" s="85" customFormat="1" ht="20.25" customHeight="1" x14ac:dyDescent="0.15">
      <c r="A152" s="80"/>
      <c r="B152" s="213"/>
      <c r="C152" s="158"/>
      <c r="D152" s="350"/>
      <c r="E152" s="167"/>
      <c r="F152" s="167"/>
      <c r="G152" s="320">
        <v>0</v>
      </c>
      <c r="H152" s="689"/>
      <c r="I152" s="393"/>
      <c r="J152" s="691"/>
      <c r="K152" s="393"/>
      <c r="L152" s="193">
        <f t="shared" si="7"/>
        <v>0</v>
      </c>
      <c r="M152" s="193"/>
      <c r="N152" s="376" t="s">
        <v>59</v>
      </c>
      <c r="O152" s="383"/>
      <c r="P152" s="384"/>
      <c r="Q152" s="376"/>
      <c r="R152" s="342"/>
      <c r="S152" s="80"/>
      <c r="T152" s="87"/>
    </row>
    <row r="153" spans="1:20" s="85" customFormat="1" ht="20.25" customHeight="1" x14ac:dyDescent="0.15">
      <c r="A153" s="80"/>
      <c r="B153" s="213"/>
      <c r="C153" s="158"/>
      <c r="D153" s="350"/>
      <c r="E153" s="167"/>
      <c r="F153" s="167"/>
      <c r="G153" s="320">
        <v>0</v>
      </c>
      <c r="H153" s="689"/>
      <c r="I153" s="393"/>
      <c r="J153" s="691"/>
      <c r="K153" s="393"/>
      <c r="L153" s="193">
        <f t="shared" si="7"/>
        <v>0</v>
      </c>
      <c r="M153" s="193"/>
      <c r="N153" s="376" t="s">
        <v>59</v>
      </c>
      <c r="O153" s="383"/>
      <c r="P153" s="384"/>
      <c r="Q153" s="376"/>
      <c r="R153" s="342"/>
      <c r="S153" s="80"/>
      <c r="T153" s="87"/>
    </row>
    <row r="154" spans="1:20" s="85" customFormat="1" ht="20.25" customHeight="1" x14ac:dyDescent="0.15">
      <c r="A154" s="80"/>
      <c r="B154" s="213"/>
      <c r="C154" s="158"/>
      <c r="D154" s="350"/>
      <c r="E154" s="167"/>
      <c r="F154" s="167"/>
      <c r="G154" s="320">
        <v>0</v>
      </c>
      <c r="H154" s="689"/>
      <c r="I154" s="393"/>
      <c r="J154" s="691"/>
      <c r="K154" s="393"/>
      <c r="L154" s="193">
        <f t="shared" si="7"/>
        <v>0</v>
      </c>
      <c r="M154" s="193"/>
      <c r="N154" s="376" t="s">
        <v>59</v>
      </c>
      <c r="O154" s="383"/>
      <c r="P154" s="384"/>
      <c r="Q154" s="376"/>
      <c r="R154" s="342"/>
      <c r="S154" s="80"/>
      <c r="T154" s="87"/>
    </row>
    <row r="155" spans="1:20" s="85" customFormat="1" ht="20.25" customHeight="1" x14ac:dyDescent="0.15">
      <c r="A155" s="80"/>
      <c r="B155" s="213"/>
      <c r="C155" s="158"/>
      <c r="D155" s="351"/>
      <c r="E155" s="167"/>
      <c r="F155" s="167"/>
      <c r="G155" s="320">
        <v>0</v>
      </c>
      <c r="H155" s="689"/>
      <c r="I155" s="393"/>
      <c r="J155" s="691"/>
      <c r="K155" s="393"/>
      <c r="L155" s="193">
        <f t="shared" si="7"/>
        <v>0</v>
      </c>
      <c r="M155" s="194"/>
      <c r="N155" s="376" t="s">
        <v>59</v>
      </c>
      <c r="O155" s="383"/>
      <c r="P155" s="384"/>
      <c r="Q155" s="376"/>
      <c r="R155" s="342"/>
      <c r="S155" s="80"/>
      <c r="T155" s="87"/>
    </row>
    <row r="156" spans="1:20" s="85" customFormat="1" ht="20.25" customHeight="1" x14ac:dyDescent="0.15">
      <c r="A156" s="80"/>
      <c r="B156" s="213"/>
      <c r="C156" s="158"/>
      <c r="D156" s="350"/>
      <c r="E156" s="167"/>
      <c r="F156" s="167"/>
      <c r="G156" s="320">
        <v>0</v>
      </c>
      <c r="H156" s="689"/>
      <c r="I156" s="393"/>
      <c r="J156" s="691"/>
      <c r="K156" s="393"/>
      <c r="L156" s="193">
        <f t="shared" si="7"/>
        <v>0</v>
      </c>
      <c r="M156" s="193"/>
      <c r="N156" s="376" t="s">
        <v>59</v>
      </c>
      <c r="O156" s="383"/>
      <c r="P156" s="384"/>
      <c r="Q156" s="376"/>
      <c r="R156" s="342"/>
      <c r="S156" s="80"/>
      <c r="T156" s="87"/>
    </row>
    <row r="157" spans="1:20" s="85" customFormat="1" ht="20.25" customHeight="1" x14ac:dyDescent="0.15">
      <c r="A157" s="80"/>
      <c r="B157" s="213"/>
      <c r="C157" s="158"/>
      <c r="D157" s="350"/>
      <c r="E157" s="167"/>
      <c r="F157" s="167"/>
      <c r="G157" s="320">
        <v>0</v>
      </c>
      <c r="H157" s="689"/>
      <c r="I157" s="393"/>
      <c r="J157" s="691"/>
      <c r="K157" s="393"/>
      <c r="L157" s="193">
        <f t="shared" si="7"/>
        <v>0</v>
      </c>
      <c r="M157" s="193"/>
      <c r="N157" s="376" t="s">
        <v>59</v>
      </c>
      <c r="O157" s="383"/>
      <c r="P157" s="384"/>
      <c r="Q157" s="376"/>
      <c r="R157" s="342"/>
      <c r="S157" s="80"/>
      <c r="T157" s="87"/>
    </row>
    <row r="158" spans="1:20" s="85" customFormat="1" ht="20.25" customHeight="1" x14ac:dyDescent="0.15">
      <c r="A158" s="80"/>
      <c r="B158" s="213"/>
      <c r="C158" s="158"/>
      <c r="D158" s="350"/>
      <c r="E158" s="167"/>
      <c r="F158" s="167"/>
      <c r="G158" s="320">
        <v>0</v>
      </c>
      <c r="H158" s="689"/>
      <c r="I158" s="393"/>
      <c r="J158" s="691"/>
      <c r="K158" s="393"/>
      <c r="L158" s="193">
        <f t="shared" si="7"/>
        <v>0</v>
      </c>
      <c r="M158" s="193"/>
      <c r="N158" s="376" t="s">
        <v>59</v>
      </c>
      <c r="O158" s="383"/>
      <c r="P158" s="384"/>
      <c r="Q158" s="376"/>
      <c r="R158" s="342"/>
      <c r="S158" s="80"/>
      <c r="T158" s="87"/>
    </row>
    <row r="159" spans="1:20" s="85" customFormat="1" ht="20.25" customHeight="1" x14ac:dyDescent="0.15">
      <c r="A159" s="80"/>
      <c r="B159" s="213"/>
      <c r="C159" s="158"/>
      <c r="D159" s="350"/>
      <c r="E159" s="167"/>
      <c r="F159" s="167"/>
      <c r="G159" s="320">
        <v>0</v>
      </c>
      <c r="H159" s="689"/>
      <c r="I159" s="393"/>
      <c r="J159" s="691"/>
      <c r="K159" s="393"/>
      <c r="L159" s="193">
        <f t="shared" si="7"/>
        <v>0</v>
      </c>
      <c r="M159" s="193"/>
      <c r="N159" s="376" t="s">
        <v>59</v>
      </c>
      <c r="O159" s="383"/>
      <c r="P159" s="384"/>
      <c r="Q159" s="376"/>
      <c r="R159" s="342"/>
      <c r="S159" s="80"/>
      <c r="T159" s="87"/>
    </row>
    <row r="160" spans="1:20" s="85" customFormat="1" ht="20.25" customHeight="1" x14ac:dyDescent="0.15">
      <c r="A160" s="80"/>
      <c r="B160" s="213"/>
      <c r="C160" s="158"/>
      <c r="D160" s="351"/>
      <c r="E160" s="176"/>
      <c r="F160" s="197"/>
      <c r="G160" s="320">
        <v>0</v>
      </c>
      <c r="H160" s="689"/>
      <c r="I160" s="393"/>
      <c r="J160" s="691"/>
      <c r="K160" s="393"/>
      <c r="L160" s="300">
        <f t="shared" si="7"/>
        <v>0</v>
      </c>
      <c r="M160" s="194"/>
      <c r="N160" s="376" t="s">
        <v>59</v>
      </c>
      <c r="O160" s="385"/>
      <c r="P160" s="386"/>
      <c r="Q160" s="387"/>
      <c r="R160" s="342"/>
      <c r="S160" s="80"/>
      <c r="T160" s="87"/>
    </row>
    <row r="161" spans="1:20" s="399" customFormat="1" ht="30" customHeight="1" x14ac:dyDescent="0.15">
      <c r="A161" s="397"/>
      <c r="B161" s="400"/>
      <c r="C161" s="489" t="s">
        <v>96</v>
      </c>
      <c r="D161" s="494" t="s">
        <v>165</v>
      </c>
      <c r="E161" s="495" t="s">
        <v>156</v>
      </c>
      <c r="F161" s="494" t="s">
        <v>157</v>
      </c>
      <c r="G161" s="496" t="s">
        <v>158</v>
      </c>
      <c r="H161" s="496" t="s">
        <v>79</v>
      </c>
      <c r="I161" s="496"/>
      <c r="J161" s="496" t="s">
        <v>80</v>
      </c>
      <c r="K161" s="496"/>
      <c r="L161" s="496" t="s">
        <v>82</v>
      </c>
      <c r="M161" s="496" t="s">
        <v>164</v>
      </c>
      <c r="N161" s="494" t="s">
        <v>159</v>
      </c>
      <c r="O161" s="497" t="s">
        <v>160</v>
      </c>
      <c r="P161" s="494" t="s">
        <v>161</v>
      </c>
      <c r="Q161" s="498" t="s">
        <v>162</v>
      </c>
      <c r="R161" s="499" t="s">
        <v>163</v>
      </c>
      <c r="S161" s="397"/>
      <c r="T161" s="401" t="s">
        <v>84</v>
      </c>
    </row>
    <row r="162" spans="1:20" s="85" customFormat="1" ht="20.25" customHeight="1" x14ac:dyDescent="0.15">
      <c r="A162" s="80"/>
      <c r="B162" s="213"/>
      <c r="C162" s="158"/>
      <c r="D162" s="349"/>
      <c r="E162" s="220"/>
      <c r="F162" s="220"/>
      <c r="G162" s="389">
        <v>0</v>
      </c>
      <c r="H162" s="688"/>
      <c r="I162" s="426"/>
      <c r="J162" s="690"/>
      <c r="K162" s="426"/>
      <c r="L162" s="195">
        <f t="shared" ref="L162:L176" si="8">IF(ISNUMBER(G162),(ROUND(PRODUCT(G162,H162,J162),0)),"")</f>
        <v>0</v>
      </c>
      <c r="M162" s="195">
        <f>ROUNDDOWN(SUM(L162:L176),0)</f>
        <v>0</v>
      </c>
      <c r="N162" s="388" t="s">
        <v>59</v>
      </c>
      <c r="O162" s="394"/>
      <c r="P162" s="395"/>
      <c r="Q162" s="388"/>
      <c r="R162" s="325"/>
      <c r="S162" s="80"/>
      <c r="T162" s="166">
        <f>ROUNDDOWN(SUMIF(N162:N176,"課税対象外",L162:L176),0)</f>
        <v>0</v>
      </c>
    </row>
    <row r="163" spans="1:20" s="85" customFormat="1" ht="20.25" customHeight="1" x14ac:dyDescent="0.15">
      <c r="A163" s="80"/>
      <c r="B163" s="213"/>
      <c r="C163" s="158"/>
      <c r="D163" s="350"/>
      <c r="E163" s="167"/>
      <c r="F163" s="167"/>
      <c r="G163" s="320">
        <v>0</v>
      </c>
      <c r="H163" s="689"/>
      <c r="I163" s="393"/>
      <c r="J163" s="691"/>
      <c r="K163" s="393"/>
      <c r="L163" s="193">
        <f t="shared" si="8"/>
        <v>0</v>
      </c>
      <c r="M163" s="193"/>
      <c r="N163" s="376" t="s">
        <v>59</v>
      </c>
      <c r="O163" s="383"/>
      <c r="P163" s="384"/>
      <c r="Q163" s="376"/>
      <c r="R163" s="342"/>
      <c r="S163" s="80"/>
      <c r="T163" s="87"/>
    </row>
    <row r="164" spans="1:20" s="85" customFormat="1" ht="20.25" customHeight="1" x14ac:dyDescent="0.15">
      <c r="A164" s="80"/>
      <c r="B164" s="213"/>
      <c r="C164" s="158"/>
      <c r="D164" s="350"/>
      <c r="E164" s="167"/>
      <c r="F164" s="167"/>
      <c r="G164" s="320">
        <v>0</v>
      </c>
      <c r="H164" s="689"/>
      <c r="I164" s="393"/>
      <c r="J164" s="691"/>
      <c r="K164" s="393"/>
      <c r="L164" s="193">
        <f t="shared" si="8"/>
        <v>0</v>
      </c>
      <c r="M164" s="193"/>
      <c r="N164" s="376" t="s">
        <v>59</v>
      </c>
      <c r="O164" s="383"/>
      <c r="P164" s="384"/>
      <c r="Q164" s="376"/>
      <c r="R164" s="342"/>
      <c r="S164" s="80"/>
      <c r="T164" s="87"/>
    </row>
    <row r="165" spans="1:20" s="85" customFormat="1" ht="20.25" customHeight="1" x14ac:dyDescent="0.15">
      <c r="A165" s="80"/>
      <c r="B165" s="213"/>
      <c r="C165" s="158"/>
      <c r="D165" s="350"/>
      <c r="E165" s="167"/>
      <c r="F165" s="167"/>
      <c r="G165" s="320">
        <v>0</v>
      </c>
      <c r="H165" s="689"/>
      <c r="I165" s="393"/>
      <c r="J165" s="691"/>
      <c r="K165" s="393"/>
      <c r="L165" s="193">
        <f t="shared" si="8"/>
        <v>0</v>
      </c>
      <c r="M165" s="193"/>
      <c r="N165" s="376" t="s">
        <v>59</v>
      </c>
      <c r="O165" s="383"/>
      <c r="P165" s="384"/>
      <c r="Q165" s="376"/>
      <c r="R165" s="342"/>
      <c r="S165" s="80"/>
      <c r="T165" s="87"/>
    </row>
    <row r="166" spans="1:20" s="85" customFormat="1" ht="20.25" customHeight="1" x14ac:dyDescent="0.15">
      <c r="A166" s="80"/>
      <c r="B166" s="213"/>
      <c r="C166" s="158"/>
      <c r="D166" s="350"/>
      <c r="E166" s="167"/>
      <c r="F166" s="167"/>
      <c r="G166" s="320">
        <v>0</v>
      </c>
      <c r="H166" s="689"/>
      <c r="I166" s="393"/>
      <c r="J166" s="691"/>
      <c r="K166" s="393"/>
      <c r="L166" s="193">
        <f t="shared" si="8"/>
        <v>0</v>
      </c>
      <c r="M166" s="193"/>
      <c r="N166" s="376" t="s">
        <v>59</v>
      </c>
      <c r="O166" s="383"/>
      <c r="P166" s="384"/>
      <c r="Q166" s="376"/>
      <c r="R166" s="342"/>
      <c r="S166" s="80"/>
      <c r="T166" s="87"/>
    </row>
    <row r="167" spans="1:20" s="85" customFormat="1" ht="20.25" customHeight="1" x14ac:dyDescent="0.15">
      <c r="A167" s="80"/>
      <c r="B167" s="213"/>
      <c r="C167" s="158"/>
      <c r="D167" s="350"/>
      <c r="E167" s="167"/>
      <c r="F167" s="167"/>
      <c r="G167" s="320">
        <v>0</v>
      </c>
      <c r="H167" s="689"/>
      <c r="I167" s="393"/>
      <c r="J167" s="691"/>
      <c r="K167" s="393"/>
      <c r="L167" s="193">
        <f t="shared" si="8"/>
        <v>0</v>
      </c>
      <c r="M167" s="193"/>
      <c r="N167" s="376" t="s">
        <v>59</v>
      </c>
      <c r="O167" s="383"/>
      <c r="P167" s="384"/>
      <c r="Q167" s="376"/>
      <c r="R167" s="342"/>
      <c r="S167" s="80"/>
      <c r="T167" s="87"/>
    </row>
    <row r="168" spans="1:20" s="85" customFormat="1" ht="20.25" customHeight="1" x14ac:dyDescent="0.15">
      <c r="A168" s="80"/>
      <c r="B168" s="213"/>
      <c r="C168" s="158"/>
      <c r="D168" s="350"/>
      <c r="E168" s="167"/>
      <c r="F168" s="167"/>
      <c r="G168" s="320">
        <v>0</v>
      </c>
      <c r="H168" s="689"/>
      <c r="I168" s="393"/>
      <c r="J168" s="691"/>
      <c r="K168" s="393"/>
      <c r="L168" s="193">
        <f t="shared" si="8"/>
        <v>0</v>
      </c>
      <c r="M168" s="193"/>
      <c r="N168" s="376" t="s">
        <v>59</v>
      </c>
      <c r="O168" s="383"/>
      <c r="P168" s="384"/>
      <c r="Q168" s="376"/>
      <c r="R168" s="342"/>
      <c r="S168" s="80"/>
      <c r="T168" s="87"/>
    </row>
    <row r="169" spans="1:20" s="85" customFormat="1" ht="20.25" customHeight="1" x14ac:dyDescent="0.15">
      <c r="A169" s="80"/>
      <c r="B169" s="213"/>
      <c r="C169" s="158"/>
      <c r="D169" s="350"/>
      <c r="E169" s="167"/>
      <c r="F169" s="167"/>
      <c r="G169" s="320">
        <v>0</v>
      </c>
      <c r="H169" s="689"/>
      <c r="I169" s="393"/>
      <c r="J169" s="691"/>
      <c r="K169" s="393"/>
      <c r="L169" s="193">
        <f t="shared" si="8"/>
        <v>0</v>
      </c>
      <c r="M169" s="193"/>
      <c r="N169" s="376" t="s">
        <v>59</v>
      </c>
      <c r="O169" s="383"/>
      <c r="P169" s="384"/>
      <c r="Q169" s="376"/>
      <c r="R169" s="342"/>
      <c r="S169" s="80"/>
      <c r="T169" s="87"/>
    </row>
    <row r="170" spans="1:20" s="85" customFormat="1" ht="20.25" customHeight="1" x14ac:dyDescent="0.15">
      <c r="A170" s="80"/>
      <c r="B170" s="213"/>
      <c r="C170" s="158"/>
      <c r="D170" s="350"/>
      <c r="E170" s="167"/>
      <c r="F170" s="167"/>
      <c r="G170" s="320">
        <v>0</v>
      </c>
      <c r="H170" s="689"/>
      <c r="I170" s="393"/>
      <c r="J170" s="691"/>
      <c r="K170" s="393"/>
      <c r="L170" s="193">
        <f t="shared" si="8"/>
        <v>0</v>
      </c>
      <c r="M170" s="193"/>
      <c r="N170" s="376" t="s">
        <v>59</v>
      </c>
      <c r="O170" s="383"/>
      <c r="P170" s="384"/>
      <c r="Q170" s="376"/>
      <c r="R170" s="342"/>
      <c r="S170" s="80"/>
      <c r="T170" s="87"/>
    </row>
    <row r="171" spans="1:20" s="85" customFormat="1" ht="20.25" customHeight="1" x14ac:dyDescent="0.15">
      <c r="A171" s="80"/>
      <c r="B171" s="213"/>
      <c r="C171" s="158"/>
      <c r="D171" s="351"/>
      <c r="E171" s="167"/>
      <c r="F171" s="167"/>
      <c r="G171" s="320">
        <v>0</v>
      </c>
      <c r="H171" s="689"/>
      <c r="I171" s="393"/>
      <c r="J171" s="691"/>
      <c r="K171" s="393"/>
      <c r="L171" s="193">
        <f t="shared" si="8"/>
        <v>0</v>
      </c>
      <c r="M171" s="194"/>
      <c r="N171" s="376" t="s">
        <v>59</v>
      </c>
      <c r="O171" s="383"/>
      <c r="P171" s="384"/>
      <c r="Q171" s="376"/>
      <c r="R171" s="342"/>
      <c r="S171" s="80"/>
      <c r="T171" s="87"/>
    </row>
    <row r="172" spans="1:20" s="85" customFormat="1" ht="20.25" customHeight="1" x14ac:dyDescent="0.15">
      <c r="A172" s="80"/>
      <c r="B172" s="213"/>
      <c r="C172" s="158"/>
      <c r="D172" s="350"/>
      <c r="E172" s="167"/>
      <c r="F172" s="167"/>
      <c r="G172" s="320">
        <v>0</v>
      </c>
      <c r="H172" s="689"/>
      <c r="I172" s="393"/>
      <c r="J172" s="691"/>
      <c r="K172" s="393"/>
      <c r="L172" s="193">
        <f t="shared" si="8"/>
        <v>0</v>
      </c>
      <c r="M172" s="193"/>
      <c r="N172" s="376" t="s">
        <v>59</v>
      </c>
      <c r="O172" s="383"/>
      <c r="P172" s="384"/>
      <c r="Q172" s="376"/>
      <c r="R172" s="342"/>
      <c r="S172" s="80"/>
      <c r="T172" s="87"/>
    </row>
    <row r="173" spans="1:20" s="85" customFormat="1" ht="20.25" customHeight="1" x14ac:dyDescent="0.15">
      <c r="A173" s="80"/>
      <c r="B173" s="213"/>
      <c r="C173" s="158"/>
      <c r="D173" s="350"/>
      <c r="E173" s="167"/>
      <c r="F173" s="167"/>
      <c r="G173" s="320">
        <v>0</v>
      </c>
      <c r="H173" s="689"/>
      <c r="I173" s="393"/>
      <c r="J173" s="691"/>
      <c r="K173" s="393"/>
      <c r="L173" s="193">
        <f t="shared" si="8"/>
        <v>0</v>
      </c>
      <c r="M173" s="193"/>
      <c r="N173" s="376" t="s">
        <v>59</v>
      </c>
      <c r="O173" s="383"/>
      <c r="P173" s="384"/>
      <c r="Q173" s="376"/>
      <c r="R173" s="342"/>
      <c r="S173" s="80"/>
      <c r="T173" s="87"/>
    </row>
    <row r="174" spans="1:20" s="85" customFormat="1" ht="20.25" customHeight="1" x14ac:dyDescent="0.15">
      <c r="A174" s="80"/>
      <c r="B174" s="213"/>
      <c r="C174" s="158"/>
      <c r="D174" s="350"/>
      <c r="E174" s="167"/>
      <c r="F174" s="167"/>
      <c r="G174" s="320">
        <v>0</v>
      </c>
      <c r="H174" s="689"/>
      <c r="I174" s="393"/>
      <c r="J174" s="691"/>
      <c r="K174" s="393"/>
      <c r="L174" s="193">
        <f t="shared" si="8"/>
        <v>0</v>
      </c>
      <c r="M174" s="193"/>
      <c r="N174" s="376" t="s">
        <v>59</v>
      </c>
      <c r="O174" s="383"/>
      <c r="P174" s="384"/>
      <c r="Q174" s="376"/>
      <c r="R174" s="342"/>
      <c r="S174" s="80"/>
      <c r="T174" s="87"/>
    </row>
    <row r="175" spans="1:20" s="85" customFormat="1" ht="20.25" customHeight="1" x14ac:dyDescent="0.15">
      <c r="A175" s="80"/>
      <c r="B175" s="213"/>
      <c r="C175" s="158"/>
      <c r="D175" s="350"/>
      <c r="E175" s="167"/>
      <c r="F175" s="167"/>
      <c r="G175" s="320">
        <v>0</v>
      </c>
      <c r="H175" s="689"/>
      <c r="I175" s="393"/>
      <c r="J175" s="691"/>
      <c r="K175" s="393"/>
      <c r="L175" s="193">
        <f t="shared" si="8"/>
        <v>0</v>
      </c>
      <c r="M175" s="193"/>
      <c r="N175" s="376" t="s">
        <v>59</v>
      </c>
      <c r="O175" s="383"/>
      <c r="P175" s="384"/>
      <c r="Q175" s="376"/>
      <c r="R175" s="342"/>
      <c r="S175" s="80"/>
      <c r="T175" s="87"/>
    </row>
    <row r="176" spans="1:20" s="85" customFormat="1" ht="20.25" customHeight="1" x14ac:dyDescent="0.15">
      <c r="A176" s="80"/>
      <c r="B176" s="213"/>
      <c r="C176" s="158"/>
      <c r="D176" s="351"/>
      <c r="E176" s="176"/>
      <c r="F176" s="197"/>
      <c r="G176" s="320">
        <v>0</v>
      </c>
      <c r="H176" s="689"/>
      <c r="I176" s="393"/>
      <c r="J176" s="691"/>
      <c r="K176" s="393"/>
      <c r="L176" s="300">
        <f t="shared" si="8"/>
        <v>0</v>
      </c>
      <c r="M176" s="194"/>
      <c r="N176" s="376" t="s">
        <v>59</v>
      </c>
      <c r="O176" s="385"/>
      <c r="P176" s="386"/>
      <c r="Q176" s="387"/>
      <c r="R176" s="342"/>
      <c r="S176" s="80"/>
      <c r="T176" s="87"/>
    </row>
    <row r="177" spans="1:20" s="399" customFormat="1" ht="30" customHeight="1" x14ac:dyDescent="0.15">
      <c r="A177" s="397"/>
      <c r="B177" s="402"/>
      <c r="C177" s="491" t="s">
        <v>153</v>
      </c>
      <c r="D177" s="494" t="s">
        <v>165</v>
      </c>
      <c r="E177" s="495" t="s">
        <v>156</v>
      </c>
      <c r="F177" s="494" t="s">
        <v>157</v>
      </c>
      <c r="G177" s="496" t="s">
        <v>158</v>
      </c>
      <c r="H177" s="496" t="s">
        <v>79</v>
      </c>
      <c r="I177" s="496"/>
      <c r="J177" s="496" t="s">
        <v>80</v>
      </c>
      <c r="K177" s="496"/>
      <c r="L177" s="496" t="s">
        <v>82</v>
      </c>
      <c r="M177" s="496" t="s">
        <v>164</v>
      </c>
      <c r="N177" s="494" t="s">
        <v>159</v>
      </c>
      <c r="O177" s="497" t="s">
        <v>160</v>
      </c>
      <c r="P177" s="494" t="s">
        <v>161</v>
      </c>
      <c r="Q177" s="498" t="s">
        <v>162</v>
      </c>
      <c r="R177" s="499" t="s">
        <v>163</v>
      </c>
      <c r="S177" s="397"/>
      <c r="T177" s="401" t="s">
        <v>84</v>
      </c>
    </row>
    <row r="178" spans="1:20" s="85" customFormat="1" ht="20.25" customHeight="1" x14ac:dyDescent="0.15">
      <c r="A178" s="80"/>
      <c r="B178" s="213"/>
      <c r="C178" s="158"/>
      <c r="D178" s="349"/>
      <c r="E178" s="220"/>
      <c r="F178" s="220"/>
      <c r="G178" s="389">
        <v>0</v>
      </c>
      <c r="H178" s="425"/>
      <c r="I178" s="426"/>
      <c r="J178" s="427"/>
      <c r="K178" s="426"/>
      <c r="L178" s="195">
        <f>IF(ISNUMBER(G178),(ROUND(PRODUCT(G178,H178,J178),0)),"")</f>
        <v>0</v>
      </c>
      <c r="M178" s="241">
        <f>ROUNDDOWN(SUM(L178:L178),0)</f>
        <v>0</v>
      </c>
      <c r="N178" s="500"/>
      <c r="O178" s="501"/>
      <c r="P178" s="502"/>
      <c r="Q178" s="503"/>
      <c r="R178" s="342"/>
      <c r="S178" s="80"/>
      <c r="T178" s="166">
        <f>ROUNDDOWN(SUMIF(N178:N192,"課税対象外",L178:L192),0)</f>
        <v>0</v>
      </c>
    </row>
    <row r="179" spans="1:20" s="85" customFormat="1" ht="30" customHeight="1" thickBot="1" x14ac:dyDescent="0.2">
      <c r="A179" s="80"/>
      <c r="B179" s="311"/>
      <c r="C179" s="297" t="s">
        <v>123</v>
      </c>
      <c r="D179" s="298"/>
      <c r="E179" s="306"/>
      <c r="F179" s="306"/>
      <c r="G179" s="307"/>
      <c r="H179" s="308"/>
      <c r="I179" s="309"/>
      <c r="J179" s="310"/>
      <c r="K179" s="309"/>
      <c r="L179" s="299"/>
      <c r="M179" s="299">
        <f>ROUNDDOWN((G19-G18-G22)*0.1,0)</f>
        <v>0</v>
      </c>
      <c r="N179" s="321"/>
      <c r="O179" s="373"/>
      <c r="P179" s="374"/>
      <c r="Q179" s="375"/>
      <c r="R179" s="327"/>
      <c r="S179" s="80"/>
      <c r="T179" s="87"/>
    </row>
    <row r="180" spans="1:20" s="85" customFormat="1" ht="50.1" customHeight="1" thickTop="1" thickBot="1" x14ac:dyDescent="0.2">
      <c r="A180" s="80"/>
      <c r="B180" s="443"/>
      <c r="C180" s="444" t="s">
        <v>113</v>
      </c>
      <c r="D180" s="445"/>
      <c r="E180" s="404"/>
      <c r="F180" s="404"/>
      <c r="G180" s="405"/>
      <c r="H180" s="406"/>
      <c r="I180" s="407"/>
      <c r="J180" s="408"/>
      <c r="K180" s="407"/>
      <c r="L180" s="405"/>
      <c r="M180" s="405">
        <f>G19-G22+G23</f>
        <v>0</v>
      </c>
      <c r="N180" s="409"/>
      <c r="O180" s="446"/>
      <c r="P180" s="447"/>
      <c r="Q180" s="448"/>
      <c r="R180" s="410"/>
      <c r="S180" s="80"/>
      <c r="T180" s="190"/>
    </row>
    <row r="181" spans="1:20" s="85" customFormat="1" ht="30" customHeight="1" thickTop="1" x14ac:dyDescent="0.15">
      <c r="A181" s="80"/>
      <c r="B181" s="411" t="s">
        <v>114</v>
      </c>
      <c r="C181" s="412"/>
      <c r="D181" s="413"/>
      <c r="E181" s="414"/>
      <c r="F181" s="414"/>
      <c r="G181" s="415"/>
      <c r="H181" s="416"/>
      <c r="I181" s="417"/>
      <c r="J181" s="418"/>
      <c r="K181" s="417"/>
      <c r="L181" s="415"/>
      <c r="M181" s="415"/>
      <c r="N181" s="414"/>
      <c r="O181" s="419"/>
      <c r="P181" s="419"/>
      <c r="Q181" s="419"/>
      <c r="R181" s="468"/>
      <c r="S181" s="80"/>
      <c r="T181" s="190"/>
    </row>
    <row r="182" spans="1:20" s="399" customFormat="1" ht="30" customHeight="1" x14ac:dyDescent="0.15">
      <c r="A182" s="397"/>
      <c r="B182" s="420"/>
      <c r="C182" s="490" t="s">
        <v>115</v>
      </c>
      <c r="D182" s="483" t="s">
        <v>165</v>
      </c>
      <c r="E182" s="484" t="s">
        <v>156</v>
      </c>
      <c r="F182" s="483" t="s">
        <v>157</v>
      </c>
      <c r="G182" s="485" t="s">
        <v>158</v>
      </c>
      <c r="H182" s="485" t="s">
        <v>79</v>
      </c>
      <c r="I182" s="485"/>
      <c r="J182" s="485" t="s">
        <v>80</v>
      </c>
      <c r="K182" s="485"/>
      <c r="L182" s="485" t="s">
        <v>82</v>
      </c>
      <c r="M182" s="485" t="s">
        <v>164</v>
      </c>
      <c r="N182" s="483" t="s">
        <v>159</v>
      </c>
      <c r="O182" s="486" t="s">
        <v>160</v>
      </c>
      <c r="P182" s="483" t="s">
        <v>161</v>
      </c>
      <c r="Q182" s="487" t="s">
        <v>162</v>
      </c>
      <c r="R182" s="488" t="s">
        <v>163</v>
      </c>
      <c r="S182" s="397"/>
      <c r="T182" s="401"/>
    </row>
    <row r="183" spans="1:20" s="85" customFormat="1" ht="20.25" customHeight="1" x14ac:dyDescent="0.15">
      <c r="A183" s="80"/>
      <c r="B183" s="421"/>
      <c r="C183" s="422"/>
      <c r="D183" s="349"/>
      <c r="E183" s="289"/>
      <c r="F183" s="396" t="s">
        <v>152</v>
      </c>
      <c r="G183" s="389">
        <v>0</v>
      </c>
      <c r="H183" s="425"/>
      <c r="I183" s="426"/>
      <c r="J183" s="427"/>
      <c r="K183" s="426"/>
      <c r="L183" s="195">
        <f t="shared" ref="L183:L190" si="9">IF(ISNUMBER(G183),(ROUND(PRODUCT(G183,H183,J183),0)),"")</f>
        <v>0</v>
      </c>
      <c r="M183" s="195">
        <f>ROUNDDOWN(SUM(L183:L194),0)</f>
        <v>0</v>
      </c>
      <c r="N183" s="474"/>
      <c r="O183" s="394"/>
      <c r="P183" s="395"/>
      <c r="Q183" s="388"/>
      <c r="R183" s="328"/>
      <c r="S183" s="80"/>
      <c r="T183" s="190"/>
    </row>
    <row r="184" spans="1:20" s="85" customFormat="1" ht="20.25" customHeight="1" x14ac:dyDescent="0.15">
      <c r="A184" s="80"/>
      <c r="B184" s="421"/>
      <c r="C184" s="422"/>
      <c r="D184" s="351"/>
      <c r="E184" s="288"/>
      <c r="F184" s="396" t="s">
        <v>152</v>
      </c>
      <c r="G184" s="320">
        <v>0</v>
      </c>
      <c r="H184" s="390"/>
      <c r="I184" s="393"/>
      <c r="J184" s="391"/>
      <c r="K184" s="393"/>
      <c r="L184" s="193">
        <f t="shared" si="9"/>
        <v>0</v>
      </c>
      <c r="M184" s="193"/>
      <c r="N184" s="474"/>
      <c r="O184" s="383"/>
      <c r="P184" s="384"/>
      <c r="Q184" s="376"/>
      <c r="R184" s="329"/>
      <c r="S184" s="80"/>
      <c r="T184" s="190"/>
    </row>
    <row r="185" spans="1:20" s="85" customFormat="1" ht="20.25" customHeight="1" x14ac:dyDescent="0.15">
      <c r="A185" s="80"/>
      <c r="B185" s="421"/>
      <c r="C185" s="422"/>
      <c r="D185" s="350"/>
      <c r="E185" s="288"/>
      <c r="F185" s="396" t="s">
        <v>152</v>
      </c>
      <c r="G185" s="320">
        <v>0</v>
      </c>
      <c r="H185" s="390"/>
      <c r="I185" s="393"/>
      <c r="J185" s="391"/>
      <c r="K185" s="393"/>
      <c r="L185" s="193">
        <f t="shared" si="9"/>
        <v>0</v>
      </c>
      <c r="M185" s="193"/>
      <c r="N185" s="474"/>
      <c r="O185" s="383"/>
      <c r="P185" s="384"/>
      <c r="Q185" s="376"/>
      <c r="R185" s="329"/>
      <c r="S185" s="80"/>
      <c r="T185" s="190"/>
    </row>
    <row r="186" spans="1:20" s="85" customFormat="1" ht="20.25" customHeight="1" x14ac:dyDescent="0.15">
      <c r="A186" s="80"/>
      <c r="B186" s="421"/>
      <c r="C186" s="422"/>
      <c r="D186" s="350"/>
      <c r="E186" s="288"/>
      <c r="F186" s="396" t="s">
        <v>152</v>
      </c>
      <c r="G186" s="320">
        <v>0</v>
      </c>
      <c r="H186" s="390"/>
      <c r="I186" s="393"/>
      <c r="J186" s="391"/>
      <c r="K186" s="393"/>
      <c r="L186" s="193">
        <f t="shared" si="9"/>
        <v>0</v>
      </c>
      <c r="M186" s="193"/>
      <c r="N186" s="474"/>
      <c r="O186" s="383"/>
      <c r="P186" s="384"/>
      <c r="Q186" s="376"/>
      <c r="R186" s="329"/>
      <c r="S186" s="80"/>
      <c r="T186" s="190"/>
    </row>
    <row r="187" spans="1:20" s="85" customFormat="1" ht="20.25" customHeight="1" x14ac:dyDescent="0.15">
      <c r="A187" s="80"/>
      <c r="B187" s="421"/>
      <c r="C187" s="422"/>
      <c r="D187" s="350"/>
      <c r="E187" s="288"/>
      <c r="F187" s="396" t="s">
        <v>152</v>
      </c>
      <c r="G187" s="320">
        <v>0</v>
      </c>
      <c r="H187" s="390"/>
      <c r="I187" s="393"/>
      <c r="J187" s="391"/>
      <c r="K187" s="393"/>
      <c r="L187" s="193">
        <f t="shared" si="9"/>
        <v>0</v>
      </c>
      <c r="M187" s="193"/>
      <c r="N187" s="474"/>
      <c r="O187" s="383"/>
      <c r="P187" s="384"/>
      <c r="Q187" s="376"/>
      <c r="R187" s="329"/>
      <c r="S187" s="80"/>
      <c r="T187" s="190"/>
    </row>
    <row r="188" spans="1:20" s="85" customFormat="1" ht="20.25" customHeight="1" x14ac:dyDescent="0.15">
      <c r="A188" s="80"/>
      <c r="B188" s="421"/>
      <c r="C188" s="422"/>
      <c r="D188" s="350"/>
      <c r="E188" s="288"/>
      <c r="F188" s="396" t="s">
        <v>152</v>
      </c>
      <c r="G188" s="320">
        <v>0</v>
      </c>
      <c r="H188" s="390"/>
      <c r="I188" s="393"/>
      <c r="J188" s="391"/>
      <c r="K188" s="393"/>
      <c r="L188" s="193">
        <f t="shared" si="9"/>
        <v>0</v>
      </c>
      <c r="M188" s="193"/>
      <c r="N188" s="474"/>
      <c r="O188" s="383"/>
      <c r="P188" s="384"/>
      <c r="Q188" s="376"/>
      <c r="R188" s="329"/>
      <c r="S188" s="80"/>
      <c r="T188" s="190"/>
    </row>
    <row r="189" spans="1:20" s="85" customFormat="1" ht="20.25" customHeight="1" x14ac:dyDescent="0.15">
      <c r="A189" s="80"/>
      <c r="B189" s="421"/>
      <c r="C189" s="422"/>
      <c r="D189" s="350"/>
      <c r="E189" s="288"/>
      <c r="F189" s="396" t="s">
        <v>152</v>
      </c>
      <c r="G189" s="320">
        <v>0</v>
      </c>
      <c r="H189" s="390"/>
      <c r="I189" s="393"/>
      <c r="J189" s="391"/>
      <c r="K189" s="393"/>
      <c r="L189" s="193">
        <f t="shared" si="9"/>
        <v>0</v>
      </c>
      <c r="M189" s="193"/>
      <c r="N189" s="474"/>
      <c r="O189" s="383"/>
      <c r="P189" s="384"/>
      <c r="Q189" s="376"/>
      <c r="R189" s="329"/>
      <c r="S189" s="80"/>
      <c r="T189" s="190"/>
    </row>
    <row r="190" spans="1:20" s="85" customFormat="1" ht="20.25" customHeight="1" x14ac:dyDescent="0.15">
      <c r="A190" s="80"/>
      <c r="B190" s="421"/>
      <c r="C190" s="422"/>
      <c r="D190" s="350"/>
      <c r="E190" s="290"/>
      <c r="F190" s="396" t="s">
        <v>152</v>
      </c>
      <c r="G190" s="320">
        <v>0</v>
      </c>
      <c r="H190" s="390"/>
      <c r="I190" s="393"/>
      <c r="J190" s="391"/>
      <c r="K190" s="393"/>
      <c r="L190" s="193">
        <f t="shared" si="9"/>
        <v>0</v>
      </c>
      <c r="M190" s="194"/>
      <c r="N190" s="475"/>
      <c r="O190" s="383"/>
      <c r="P190" s="384"/>
      <c r="Q190" s="376"/>
      <c r="R190" s="330"/>
      <c r="S190" s="80"/>
      <c r="T190" s="190"/>
    </row>
    <row r="191" spans="1:20" s="399" customFormat="1" ht="30" customHeight="1" x14ac:dyDescent="0.15">
      <c r="A191" s="397"/>
      <c r="B191" s="423"/>
      <c r="C191" s="492" t="s">
        <v>116</v>
      </c>
      <c r="D191" s="504"/>
      <c r="E191" s="429"/>
      <c r="F191" s="429"/>
      <c r="G191" s="505"/>
      <c r="H191" s="506"/>
      <c r="I191" s="507"/>
      <c r="J191" s="507"/>
      <c r="K191" s="507"/>
      <c r="L191" s="505"/>
      <c r="M191" s="505"/>
      <c r="N191" s="429"/>
      <c r="O191" s="428"/>
      <c r="P191" s="429"/>
      <c r="Q191" s="429"/>
      <c r="R191" s="508"/>
      <c r="S191" s="397"/>
      <c r="T191" s="401"/>
    </row>
    <row r="192" spans="1:20" s="85" customFormat="1" ht="20.25" customHeight="1" thickBot="1" x14ac:dyDescent="0.2">
      <c r="A192" s="80"/>
      <c r="B192" s="421"/>
      <c r="C192" s="422"/>
      <c r="D192" s="349"/>
      <c r="E192" s="424"/>
      <c r="F192" s="396" t="s">
        <v>152</v>
      </c>
      <c r="G192" s="389">
        <v>0</v>
      </c>
      <c r="H192" s="425"/>
      <c r="I192" s="426"/>
      <c r="J192" s="427"/>
      <c r="K192" s="426"/>
      <c r="L192" s="193">
        <f>IF(ISNUMBER(G192),(ROUND(PRODUCT(G192,H192,J192),0)),"")</f>
        <v>0</v>
      </c>
      <c r="M192" s="241"/>
      <c r="N192" s="473"/>
      <c r="O192" s="469"/>
      <c r="P192" s="470"/>
      <c r="Q192" s="471"/>
      <c r="R192" s="472"/>
      <c r="S192" s="80"/>
      <c r="T192" s="190"/>
    </row>
    <row r="193" spans="1:20" s="85" customFormat="1" ht="50.1" customHeight="1" thickTop="1" thickBot="1" x14ac:dyDescent="0.2">
      <c r="A193" s="80"/>
      <c r="B193" s="442"/>
      <c r="C193" s="430" t="s">
        <v>119</v>
      </c>
      <c r="D193" s="431"/>
      <c r="E193" s="432"/>
      <c r="F193" s="432"/>
      <c r="G193" s="433"/>
      <c r="H193" s="434"/>
      <c r="I193" s="435"/>
      <c r="J193" s="436"/>
      <c r="K193" s="435"/>
      <c r="L193" s="433"/>
      <c r="M193" s="433">
        <f>M183+M191</f>
        <v>0</v>
      </c>
      <c r="N193" s="437"/>
      <c r="O193" s="438"/>
      <c r="P193" s="439"/>
      <c r="Q193" s="440"/>
      <c r="R193" s="441"/>
      <c r="S193" s="80"/>
      <c r="T193" s="190"/>
    </row>
    <row r="194" spans="1:20" s="85" customFormat="1" ht="50.1" customHeight="1" thickTop="1" thickBot="1" x14ac:dyDescent="0.2">
      <c r="A194" s="80"/>
      <c r="B194" s="403" t="s">
        <v>121</v>
      </c>
      <c r="C194" s="305"/>
      <c r="D194" s="291"/>
      <c r="E194" s="292"/>
      <c r="F194" s="292"/>
      <c r="G194" s="293"/>
      <c r="H194" s="294"/>
      <c r="I194" s="295"/>
      <c r="J194" s="296"/>
      <c r="K194" s="295"/>
      <c r="L194" s="293"/>
      <c r="M194" s="293">
        <f>M180-M193</f>
        <v>0</v>
      </c>
      <c r="N194" s="322"/>
      <c r="O194" s="340"/>
      <c r="P194" s="333"/>
      <c r="Q194" s="341"/>
      <c r="R194" s="331"/>
      <c r="S194" s="80"/>
      <c r="T194" s="190"/>
    </row>
    <row r="195" spans="1:20" s="85" customFormat="1" ht="20.25" customHeight="1" x14ac:dyDescent="0.15"/>
  </sheetData>
  <mergeCells count="29">
    <mergeCell ref="C23:E23"/>
    <mergeCell ref="H4:K4"/>
    <mergeCell ref="M4:N4"/>
    <mergeCell ref="G5:I5"/>
    <mergeCell ref="G29:H29"/>
    <mergeCell ref="G18:H18"/>
    <mergeCell ref="G19:H19"/>
    <mergeCell ref="G20:H20"/>
    <mergeCell ref="G21:H21"/>
    <mergeCell ref="G22:H22"/>
    <mergeCell ref="G23:H23"/>
    <mergeCell ref="G12:H12"/>
    <mergeCell ref="G13:H13"/>
    <mergeCell ref="G14:H14"/>
    <mergeCell ref="G15:H15"/>
    <mergeCell ref="G16:H16"/>
    <mergeCell ref="H31:I31"/>
    <mergeCell ref="J31:K31"/>
    <mergeCell ref="G24:H24"/>
    <mergeCell ref="G26:H26"/>
    <mergeCell ref="G27:H27"/>
    <mergeCell ref="G28:H28"/>
    <mergeCell ref="G17:H17"/>
    <mergeCell ref="H3:N3"/>
    <mergeCell ref="B5:E5"/>
    <mergeCell ref="G7:H7"/>
    <mergeCell ref="G9:H9"/>
    <mergeCell ref="G10:H10"/>
    <mergeCell ref="G11:H11"/>
  </mergeCells>
  <phoneticPr fontId="4"/>
  <conditionalFormatting sqref="F5">
    <cfRule type="cellIs" dxfId="28" priority="1" operator="equal">
      <formula>"選択してください"</formula>
    </cfRule>
    <cfRule type="containsText" dxfId="27" priority="33" operator="containsText" text="要選択">
      <formula>NOT(ISERROR(SEARCH("要選択",F5)))</formula>
    </cfRule>
    <cfRule type="containsText" dxfId="26" priority="34" operator="containsText" text="要入力">
      <formula>NOT(ISERROR(SEARCH("要入力",F5)))</formula>
    </cfRule>
  </conditionalFormatting>
  <conditionalFormatting sqref="H4:K4">
    <cfRule type="cellIs" dxfId="25" priority="31" operator="greaterThan">
      <formula>45382</formula>
    </cfRule>
    <cfRule type="cellIs" dxfId="24" priority="32" operator="lessThan">
      <formula>45017</formula>
    </cfRule>
  </conditionalFormatting>
  <conditionalFormatting sqref="M4:N4">
    <cfRule type="cellIs" dxfId="23" priority="29" operator="lessThan">
      <formula>45017</formula>
    </cfRule>
    <cfRule type="cellIs" dxfId="22" priority="30" operator="greaterThan">
      <formula>45382</formula>
    </cfRule>
  </conditionalFormatting>
  <conditionalFormatting sqref="N34:N48 R34:R48 N50:N64 R50:R64 N66:N80 R66:R80 N82:N96 R82:R96 N98:N112 R98:R112 N114:N128 R114:R128 N130:N144 R130:R144 N146:N160 R146:R160 N162:N176 R162:R176 N178:N181 R178:R181 N183:N194 R183:R194">
    <cfRule type="expression" dxfId="21" priority="35">
      <formula>$T$21="2"</formula>
    </cfRule>
  </conditionalFormatting>
  <conditionalFormatting sqref="O34:Q48 O50:Q64 O178:Q178">
    <cfRule type="cellIs" dxfId="20" priority="24" operator="greaterThan">
      <formula>45382</formula>
    </cfRule>
    <cfRule type="cellIs" dxfId="19" priority="25" operator="lessThan">
      <formula>45017</formula>
    </cfRule>
  </conditionalFormatting>
  <conditionalFormatting sqref="O66:Q80">
    <cfRule type="cellIs" dxfId="18" priority="22" operator="greaterThan">
      <formula>45382</formula>
    </cfRule>
    <cfRule type="cellIs" dxfId="17" priority="23" operator="lessThan">
      <formula>45017</formula>
    </cfRule>
  </conditionalFormatting>
  <conditionalFormatting sqref="O82:Q96">
    <cfRule type="cellIs" dxfId="16" priority="20" operator="greaterThan">
      <formula>45382</formula>
    </cfRule>
    <cfRule type="cellIs" dxfId="15" priority="21" operator="lessThan">
      <formula>45017</formula>
    </cfRule>
  </conditionalFormatting>
  <conditionalFormatting sqref="O98:Q112">
    <cfRule type="cellIs" dxfId="14" priority="18" operator="greaterThan">
      <formula>45382</formula>
    </cfRule>
    <cfRule type="cellIs" dxfId="13" priority="19" operator="lessThan">
      <formula>45017</formula>
    </cfRule>
  </conditionalFormatting>
  <conditionalFormatting sqref="O114:Q128">
    <cfRule type="cellIs" dxfId="12" priority="16" operator="greaterThan">
      <formula>45382</formula>
    </cfRule>
    <cfRule type="cellIs" dxfId="11" priority="17" operator="lessThan">
      <formula>45017</formula>
    </cfRule>
  </conditionalFormatting>
  <conditionalFormatting sqref="O130:Q144">
    <cfRule type="cellIs" dxfId="10" priority="14" operator="greaterThan">
      <formula>45382</formula>
    </cfRule>
    <cfRule type="cellIs" dxfId="9" priority="15" operator="lessThan">
      <formula>45017</formula>
    </cfRule>
  </conditionalFormatting>
  <conditionalFormatting sqref="O146:Q160">
    <cfRule type="cellIs" dxfId="8" priority="12" operator="greaterThan">
      <formula>45382</formula>
    </cfRule>
    <cfRule type="cellIs" dxfId="7" priority="13" operator="lessThan">
      <formula>45017</formula>
    </cfRule>
  </conditionalFormatting>
  <conditionalFormatting sqref="O162:Q176">
    <cfRule type="cellIs" dxfId="6" priority="10" operator="greaterThan">
      <formula>45382</formula>
    </cfRule>
    <cfRule type="cellIs" dxfId="5" priority="11" operator="lessThan">
      <formula>45017</formula>
    </cfRule>
  </conditionalFormatting>
  <conditionalFormatting sqref="O183:Q190">
    <cfRule type="cellIs" dxfId="4" priority="2" operator="greaterThan">
      <formula>45382</formula>
    </cfRule>
    <cfRule type="cellIs" dxfId="3" priority="3" operator="lessThan">
      <formula>45017</formula>
    </cfRule>
  </conditionalFormatting>
  <dataValidations count="12">
    <dataValidation imeMode="halfAlpha" allowBlank="1" showInputMessage="1" showErrorMessage="1" sqref="G196:H65577" xr:uid="{E47D3ECB-D64C-44A2-8256-0549F9C6633F}"/>
    <dataValidation imeMode="hiragana" allowBlank="1" showInputMessage="1" showErrorMessage="1" prompt="人、枚、件等を単位を入力" sqref="I114:I128 I146:I160 I34:I48 I66:I80 I82:I96 I98:I112 I130:I144 I192 I178:I179 I50:I64 I183:I190 I162:I176" xr:uid="{BBF2A5DB-36CB-4D51-A8B4-E7932695388C}"/>
    <dataValidation imeMode="hiragana" allowBlank="1" showInputMessage="1" showErrorMessage="1" prompt="回、日、泊等の単位を入力。" sqref="K130:K144 K146:K160 K34:K48 K66:K80 K82:K96 K98:K112 K114:K128 K192 K178:K179 K50:K64 K183:K190 K162:K176" xr:uid="{145A6FBA-2754-4BCD-BF6E-FAC3D00026A6}"/>
    <dataValidation type="whole" imeMode="halfAlpha" operator="greaterThanOrEqual" allowBlank="1" showInputMessage="1" showErrorMessage="1" sqref="G32:H32" xr:uid="{D54FA726-347B-4C59-8D10-C81A9B7B04D3}">
      <formula1>0</formula1>
    </dataValidation>
    <dataValidation imeMode="hiragana" allowBlank="1" showInputMessage="1" showErrorMessage="1" sqref="D6:D7 E6:E21 D49:E49 D1:E4 D162:D176 N183:N194 R193:R194 D22:E22 D24:E25 D196:E1048576 D30:E33 N31:R33 N49:R49 D66:D80 D65:E65 D98:D112 D97:E97 D130:D144 D129:E129 D182:E194 C33:C193 D9:D19 D81:E81 N81:R81 D113:E113 N113:R113 D145:E145 N145:R145 N177:R177 D50:D64 N65:R65 D82:D96 N97:R97 D114:D128 N129:R129 D146:D160 N161:R161 D161:E161 D177:E177 D178:D181 E179:E181 N178:N181 O179:Q181 N182:R182" xr:uid="{FA40EC08-5BD0-4AE6-AA1D-642949A5364F}"/>
    <dataValidation type="list" allowBlank="1" showInputMessage="1" showErrorMessage="1" sqref="N82:N96 N98:N112 N114:N128 N130:N144 N178:N179 N50:N64 N146:N160 N66:N80 N162:N176 N34:N48" xr:uid="{6E82BD59-448E-4FB9-A038-C3A169EB3A39}">
      <formula1>"―,課税対象外"</formula1>
    </dataValidation>
    <dataValidation type="textLength" operator="lessThanOrEqual" allowBlank="1" showInputMessage="1" showErrorMessage="1" errorTitle="文字数超過" error="30字以下で入力してください。" sqref="F32:F33 F196:F65577 F49 F65 F81 F97 F113 F129 F145 F161 F177 F182" xr:uid="{E1CDA319-2963-4447-920F-0C8AD3179666}">
      <formula1>30</formula1>
    </dataValidation>
    <dataValidation imeMode="off" allowBlank="1" showInputMessage="1" showErrorMessage="1" sqref="J1:J2 J196:J1048576 J5:J32" xr:uid="{C0799DA4-01E7-4636-9620-6A2D76D1386C}"/>
    <dataValidation type="list" allowBlank="1" showInputMessage="1" showErrorMessage="1" sqref="F5" xr:uid="{E7D55234-E5BD-44C1-8FA8-53D137C5DC70}">
      <formula1>"選択してください,1 課税事業者,2 免税事業者及び簡易課税事業者,3 課税事業者ではあるが、その他条件により消費税等仕入控除調整を行わない事業者"</formula1>
    </dataValidation>
    <dataValidation type="whole" imeMode="halfAlpha" operator="greaterThanOrEqual" allowBlank="1" showInputMessage="1" showErrorMessage="1" error="整数のみ入力できます。_x000a_小数点以下が発生する場合は、一式で計上してください。" sqref="H193:H194 H191 H179:H181" xr:uid="{7D3D8230-54FE-495D-B87B-78959F7AC2D8}">
      <formula1>0</formula1>
    </dataValidation>
    <dataValidation type="whole" imeMode="off" operator="greaterThanOrEqual" allowBlank="1" showInputMessage="1" showErrorMessage="1" sqref="G34:G48 G50:G64 G66:G80 G82:G96 G98:G112 G114:G128 G130:G144 G146:G160 G162:G176 G178:G181 G183:G194" xr:uid="{377C4063-B577-4E16-B8A4-1BE33BB92A26}">
      <formula1>0</formula1>
    </dataValidation>
    <dataValidation type="whole" imeMode="off" operator="greaterThanOrEqual" allowBlank="1" showInputMessage="1" showErrorMessage="1" error="整数のみ入力できます。_x000a_小数点以下が発生する場合は、一式で計上してください。" sqref="J191 J193:J194 J179:J181" xr:uid="{1BB65D08-4D1F-4A96-A58E-72EBA184B98D}">
      <formula1>0</formula1>
    </dataValidation>
  </dataValidations>
  <pageMargins left="0.7" right="0.7" top="0.75" bottom="0.75" header="0.3" footer="0.3"/>
  <pageSetup paperSize="9" scale="2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120"/>
  <sheetViews>
    <sheetView view="pageBreakPreview" topLeftCell="A108" zoomScale="60" zoomScaleNormal="70" workbookViewId="0">
      <selection activeCell="G145" sqref="G145"/>
    </sheetView>
  </sheetViews>
  <sheetFormatPr defaultColWidth="10" defaultRowHeight="13.5" x14ac:dyDescent="0.15"/>
  <cols>
    <col min="1" max="1" width="5.375" style="72" bestFit="1" customWidth="1"/>
    <col min="2" max="2" width="8.375" style="74" customWidth="1"/>
    <col min="3" max="3" width="9.5" style="74" customWidth="1"/>
    <col min="4" max="4" width="5" style="74" hidden="1" customWidth="1"/>
    <col min="5" max="5" width="28.375" style="75" customWidth="1"/>
    <col min="6" max="6" width="5" style="75" hidden="1" customWidth="1"/>
    <col min="7" max="7" width="55" style="74" customWidth="1"/>
    <col min="8" max="8" width="23.25" style="192" customWidth="1"/>
    <col min="9" max="9" width="11.625" style="77" customWidth="1"/>
    <col min="10" max="10" width="5" style="77" customWidth="1"/>
    <col min="11" max="11" width="9.5" style="77" customWidth="1"/>
    <col min="12" max="12" width="5" style="77" customWidth="1"/>
    <col min="13" max="13" width="7.25" style="78" customWidth="1"/>
    <col min="14" max="14" width="22.75" style="77" customWidth="1"/>
    <col min="15" max="15" width="25.25" style="77" customWidth="1"/>
    <col min="16" max="16" width="10" style="74"/>
    <col min="17" max="17" width="5" style="74" customWidth="1"/>
    <col min="18" max="18" width="13.875" style="74" customWidth="1"/>
    <col min="19" max="16384" width="10" style="74"/>
  </cols>
  <sheetData>
    <row r="1" spans="1:18" ht="26.25" customHeight="1" x14ac:dyDescent="0.15">
      <c r="B1" s="85" t="s">
        <v>138</v>
      </c>
      <c r="H1" s="76"/>
      <c r="O1" s="94"/>
      <c r="P1" s="79"/>
    </row>
    <row r="2" spans="1:18" ht="9.75" customHeight="1" x14ac:dyDescent="0.15">
      <c r="B2" s="73"/>
      <c r="H2" s="76"/>
      <c r="P2" s="79"/>
    </row>
    <row r="3" spans="1:18" s="85" customFormat="1" ht="63" customHeight="1" x14ac:dyDescent="0.15">
      <c r="A3" s="80"/>
      <c r="B3" s="80"/>
      <c r="C3" s="80"/>
      <c r="D3" s="80"/>
      <c r="E3" s="81" t="s">
        <v>61</v>
      </c>
      <c r="F3" s="82"/>
      <c r="G3" s="83">
        <f>報告書個表１!C16</f>
        <v>0</v>
      </c>
      <c r="H3" s="84" t="s">
        <v>62</v>
      </c>
      <c r="I3" s="647">
        <f>報告書個表１!C24</f>
        <v>0</v>
      </c>
      <c r="J3" s="648"/>
      <c r="K3" s="648"/>
      <c r="L3" s="648"/>
      <c r="M3" s="648"/>
      <c r="N3" s="648"/>
      <c r="O3" s="648"/>
      <c r="P3" s="648"/>
      <c r="Q3" s="80"/>
      <c r="R3" s="80"/>
    </row>
    <row r="4" spans="1:18" s="85" customFormat="1" ht="30.75" customHeight="1" x14ac:dyDescent="0.2">
      <c r="A4" s="80"/>
      <c r="B4" s="80"/>
      <c r="C4" s="80"/>
      <c r="D4" s="80"/>
      <c r="E4" s="82"/>
      <c r="F4" s="82"/>
      <c r="G4" s="80"/>
      <c r="H4" s="86"/>
      <c r="I4" s="87"/>
      <c r="J4" s="87"/>
      <c r="K4" s="87"/>
      <c r="L4" s="87"/>
      <c r="M4" s="88"/>
      <c r="N4" s="87"/>
      <c r="O4" s="87"/>
      <c r="P4" s="90"/>
      <c r="Q4" s="80"/>
      <c r="R4" s="80"/>
    </row>
    <row r="5" spans="1:18" s="85" customFormat="1" ht="30.75" customHeight="1" x14ac:dyDescent="0.2">
      <c r="A5" s="80"/>
      <c r="B5" s="649" t="s">
        <v>108</v>
      </c>
      <c r="C5" s="649"/>
      <c r="D5" s="649"/>
      <c r="E5" s="649"/>
      <c r="F5" s="91" t="s">
        <v>64</v>
      </c>
      <c r="G5" s="92"/>
      <c r="H5" s="93"/>
      <c r="I5" s="94"/>
      <c r="J5" s="94"/>
      <c r="K5" s="94"/>
      <c r="L5" s="94"/>
      <c r="M5" s="95"/>
      <c r="N5" s="94"/>
      <c r="O5" s="94"/>
      <c r="P5" s="79"/>
    </row>
    <row r="6" spans="1:18" s="85" customFormat="1" ht="30.75" customHeight="1" x14ac:dyDescent="0.2">
      <c r="A6" s="80"/>
      <c r="E6" s="96"/>
      <c r="F6" s="96"/>
      <c r="H6" s="93"/>
      <c r="I6" s="94" t="s">
        <v>104</v>
      </c>
      <c r="J6" s="94"/>
      <c r="K6" s="94"/>
      <c r="L6" s="94"/>
      <c r="M6" s="95"/>
      <c r="N6" s="94"/>
      <c r="O6" s="94"/>
      <c r="P6" s="79"/>
    </row>
    <row r="7" spans="1:18" s="85" customFormat="1" ht="20.25" customHeight="1" x14ac:dyDescent="0.15">
      <c r="A7" s="97"/>
      <c r="B7" s="98" t="s">
        <v>109</v>
      </c>
      <c r="C7" s="99"/>
      <c r="D7" s="99"/>
      <c r="E7" s="100"/>
      <c r="F7" s="101"/>
      <c r="G7" s="102"/>
      <c r="H7" s="679" t="s">
        <v>66</v>
      </c>
      <c r="I7" s="679"/>
      <c r="J7" s="89"/>
      <c r="K7" s="89"/>
      <c r="L7" s="89"/>
      <c r="M7" s="103"/>
      <c r="N7" s="89"/>
      <c r="O7" s="89"/>
    </row>
    <row r="8" spans="1:18" s="85" customFormat="1" ht="20.25" customHeight="1" x14ac:dyDescent="0.15">
      <c r="A8" s="97"/>
      <c r="B8" s="104"/>
      <c r="C8" s="105" t="s">
        <v>85</v>
      </c>
      <c r="D8" s="106"/>
      <c r="E8" s="107"/>
      <c r="F8" s="108"/>
      <c r="G8" s="109"/>
      <c r="H8" s="651">
        <f>O29</f>
        <v>0</v>
      </c>
      <c r="I8" s="652"/>
      <c r="J8" s="110"/>
      <c r="K8" s="110"/>
      <c r="L8" s="110"/>
      <c r="M8" s="111"/>
      <c r="N8" s="110"/>
      <c r="O8" s="110"/>
    </row>
    <row r="9" spans="1:18" s="85" customFormat="1" ht="20.25" customHeight="1" x14ac:dyDescent="0.15">
      <c r="A9" s="97"/>
      <c r="B9" s="104"/>
      <c r="C9" s="112" t="s">
        <v>86</v>
      </c>
      <c r="D9" s="113"/>
      <c r="E9" s="114"/>
      <c r="F9" s="115"/>
      <c r="G9" s="116"/>
      <c r="H9" s="645">
        <f>O40</f>
        <v>0</v>
      </c>
      <c r="I9" s="646"/>
      <c r="J9" s="110"/>
      <c r="K9" s="110"/>
      <c r="L9" s="110"/>
      <c r="M9" s="111"/>
      <c r="N9" s="110"/>
      <c r="O9" s="110"/>
    </row>
    <row r="10" spans="1:18" s="85" customFormat="1" ht="20.25" customHeight="1" x14ac:dyDescent="0.15">
      <c r="A10" s="97"/>
      <c r="B10" s="104"/>
      <c r="C10" s="112" t="s">
        <v>87</v>
      </c>
      <c r="D10" s="113"/>
      <c r="E10" s="114"/>
      <c r="F10" s="115"/>
      <c r="G10" s="116"/>
      <c r="H10" s="645">
        <f>O51</f>
        <v>0</v>
      </c>
      <c r="I10" s="646"/>
      <c r="J10" s="110"/>
      <c r="K10" s="110"/>
      <c r="L10" s="110"/>
      <c r="M10" s="111"/>
      <c r="N10" s="110"/>
      <c r="O10" s="110"/>
    </row>
    <row r="11" spans="1:18" s="85" customFormat="1" ht="20.25" customHeight="1" x14ac:dyDescent="0.15">
      <c r="A11" s="97"/>
      <c r="B11" s="104"/>
      <c r="C11" s="112" t="s">
        <v>88</v>
      </c>
      <c r="D11" s="113"/>
      <c r="E11" s="114"/>
      <c r="F11" s="115"/>
      <c r="G11" s="116"/>
      <c r="H11" s="645">
        <f>O63</f>
        <v>0</v>
      </c>
      <c r="I11" s="646"/>
      <c r="J11" s="110"/>
      <c r="K11" s="110"/>
      <c r="L11" s="110"/>
      <c r="M11" s="111"/>
      <c r="N11" s="110"/>
      <c r="O11" s="110"/>
    </row>
    <row r="12" spans="1:18" s="85" customFormat="1" ht="20.25" customHeight="1" x14ac:dyDescent="0.15">
      <c r="A12" s="97"/>
      <c r="B12" s="104"/>
      <c r="C12" s="117" t="s">
        <v>89</v>
      </c>
      <c r="D12" s="118"/>
      <c r="E12" s="119"/>
      <c r="F12" s="120"/>
      <c r="G12" s="121"/>
      <c r="H12" s="645">
        <f>O72</f>
        <v>0</v>
      </c>
      <c r="I12" s="646"/>
      <c r="J12" s="110"/>
      <c r="K12" s="110"/>
      <c r="L12" s="110"/>
      <c r="M12" s="111"/>
      <c r="N12" s="110"/>
      <c r="O12" s="110"/>
    </row>
    <row r="13" spans="1:18" s="85" customFormat="1" ht="20.25" customHeight="1" x14ac:dyDescent="0.15">
      <c r="A13" s="97"/>
      <c r="B13" s="104"/>
      <c r="C13" s="117" t="s">
        <v>90</v>
      </c>
      <c r="D13" s="118"/>
      <c r="E13" s="119"/>
      <c r="F13" s="120"/>
      <c r="G13" s="121"/>
      <c r="H13" s="645">
        <f>O81</f>
        <v>0</v>
      </c>
      <c r="I13" s="646"/>
      <c r="J13" s="110"/>
      <c r="K13" s="110"/>
      <c r="L13" s="110"/>
      <c r="M13" s="111"/>
      <c r="N13" s="110"/>
      <c r="O13" s="110"/>
    </row>
    <row r="14" spans="1:18" s="85" customFormat="1" ht="20.25" customHeight="1" x14ac:dyDescent="0.15">
      <c r="A14" s="97"/>
      <c r="B14" s="104"/>
      <c r="C14" s="117" t="s">
        <v>91</v>
      </c>
      <c r="D14" s="118"/>
      <c r="E14" s="119"/>
      <c r="F14" s="120"/>
      <c r="G14" s="121"/>
      <c r="H14" s="645">
        <f>O90</f>
        <v>0</v>
      </c>
      <c r="I14" s="646"/>
      <c r="J14" s="110"/>
      <c r="K14" s="110"/>
      <c r="L14" s="110"/>
      <c r="M14" s="111"/>
      <c r="N14" s="110"/>
      <c r="O14" s="110"/>
    </row>
    <row r="15" spans="1:18" s="85" customFormat="1" ht="20.25" customHeight="1" x14ac:dyDescent="0.15">
      <c r="A15" s="97"/>
      <c r="B15" s="104"/>
      <c r="C15" s="117" t="s">
        <v>92</v>
      </c>
      <c r="D15" s="118"/>
      <c r="E15" s="119"/>
      <c r="F15" s="120"/>
      <c r="G15" s="121"/>
      <c r="H15" s="645">
        <f>O99</f>
        <v>0</v>
      </c>
      <c r="I15" s="646"/>
      <c r="J15" s="110"/>
      <c r="K15" s="110"/>
      <c r="L15" s="110"/>
      <c r="M15" s="111"/>
      <c r="N15" s="110"/>
      <c r="O15" s="110"/>
    </row>
    <row r="16" spans="1:18" s="85" customFormat="1" ht="20.25" customHeight="1" x14ac:dyDescent="0.15">
      <c r="A16" s="97"/>
      <c r="B16" s="104"/>
      <c r="C16" s="117" t="s">
        <v>93</v>
      </c>
      <c r="D16" s="118"/>
      <c r="E16" s="119"/>
      <c r="F16" s="120"/>
      <c r="G16" s="121"/>
      <c r="H16" s="645">
        <f>O108</f>
        <v>0</v>
      </c>
      <c r="I16" s="646"/>
      <c r="J16" s="110"/>
      <c r="K16" s="110"/>
      <c r="L16" s="110"/>
      <c r="M16" s="111"/>
      <c r="N16" s="110"/>
      <c r="O16" s="110"/>
    </row>
    <row r="17" spans="1:18" s="85" customFormat="1" ht="20.25" customHeight="1" x14ac:dyDescent="0.15">
      <c r="A17" s="97"/>
      <c r="B17" s="104"/>
      <c r="C17" s="136" t="s">
        <v>99</v>
      </c>
      <c r="D17" s="234"/>
      <c r="E17" s="236"/>
      <c r="F17" s="133"/>
      <c r="G17" s="134"/>
      <c r="H17" s="645">
        <f>O119</f>
        <v>0</v>
      </c>
      <c r="I17" s="646"/>
      <c r="J17" s="110"/>
      <c r="K17" s="110"/>
      <c r="L17" s="110"/>
      <c r="M17" s="111"/>
      <c r="N17" s="110"/>
      <c r="O17" s="110"/>
    </row>
    <row r="18" spans="1:18" s="85" customFormat="1" ht="20.25" customHeight="1" x14ac:dyDescent="0.15">
      <c r="A18" s="97"/>
      <c r="B18" s="104"/>
      <c r="C18" s="122" t="s">
        <v>107</v>
      </c>
      <c r="D18" s="106"/>
      <c r="E18" s="123"/>
      <c r="F18" s="124"/>
      <c r="G18" s="125"/>
      <c r="H18" s="669">
        <f>SUM(H8:H17)</f>
        <v>0</v>
      </c>
      <c r="I18" s="670"/>
      <c r="J18" s="110"/>
      <c r="K18" s="110"/>
      <c r="L18" s="110"/>
      <c r="M18" s="111"/>
      <c r="N18" s="110"/>
      <c r="O18" s="110"/>
    </row>
    <row r="19" spans="1:18" s="85" customFormat="1" ht="20.25" customHeight="1" x14ac:dyDescent="0.15">
      <c r="A19" s="97"/>
      <c r="B19" s="104"/>
      <c r="C19" s="126"/>
      <c r="D19" s="127"/>
      <c r="E19" s="128" t="s">
        <v>67</v>
      </c>
      <c r="F19" s="108"/>
      <c r="G19" s="109"/>
      <c r="H19" s="651">
        <f>SUM(R29,R40,R51,R63,R108,R72,R81,R90,R99,R119)</f>
        <v>0</v>
      </c>
      <c r="I19" s="652"/>
      <c r="J19" s="110"/>
      <c r="K19" s="110"/>
      <c r="L19" s="110"/>
      <c r="M19" s="111"/>
      <c r="N19" s="110"/>
      <c r="O19" s="110"/>
      <c r="R19" s="129" t="s">
        <v>68</v>
      </c>
    </row>
    <row r="20" spans="1:18" s="85" customFormat="1" ht="20.25" customHeight="1" x14ac:dyDescent="0.15">
      <c r="A20" s="97"/>
      <c r="B20" s="104"/>
      <c r="C20" s="130"/>
      <c r="D20" s="131"/>
      <c r="E20" s="132" t="s">
        <v>69</v>
      </c>
      <c r="F20" s="133"/>
      <c r="G20" s="134"/>
      <c r="H20" s="671">
        <f>IF(R20="2",0,H18-H19)</f>
        <v>0</v>
      </c>
      <c r="I20" s="672"/>
      <c r="J20" s="110"/>
      <c r="K20" s="110"/>
      <c r="L20" s="110"/>
      <c r="M20" s="111"/>
      <c r="N20" s="110"/>
      <c r="O20" s="110"/>
      <c r="R20" s="135" t="str">
        <f>LEFT(G5,1)</f>
        <v/>
      </c>
    </row>
    <row r="21" spans="1:18" s="85" customFormat="1" ht="20.25" customHeight="1" x14ac:dyDescent="0.15">
      <c r="A21" s="97"/>
      <c r="B21" s="104"/>
      <c r="C21" s="136" t="s">
        <v>106</v>
      </c>
      <c r="D21" s="137"/>
      <c r="E21" s="138"/>
      <c r="F21" s="139"/>
      <c r="G21" s="140"/>
      <c r="H21" s="673">
        <f>IF(R20="1",ROUNDDOWN(H19*0.1,0),0)</f>
        <v>0</v>
      </c>
      <c r="I21" s="674"/>
      <c r="J21" s="110"/>
      <c r="K21" s="110"/>
      <c r="L21" s="110"/>
      <c r="M21" s="111"/>
      <c r="N21" s="110"/>
      <c r="O21" s="110"/>
    </row>
    <row r="22" spans="1:18" s="85" customFormat="1" ht="20.25" customHeight="1" x14ac:dyDescent="0.15">
      <c r="A22" s="97"/>
      <c r="B22" s="104"/>
      <c r="C22" s="677" t="s">
        <v>110</v>
      </c>
      <c r="D22" s="678"/>
      <c r="E22" s="678"/>
      <c r="F22" s="139"/>
      <c r="G22" s="139"/>
      <c r="H22" s="675">
        <f>H18+H21</f>
        <v>0</v>
      </c>
      <c r="I22" s="676"/>
      <c r="J22" s="110"/>
      <c r="K22" s="110"/>
      <c r="L22" s="110"/>
      <c r="M22" s="111"/>
      <c r="N22" s="110"/>
      <c r="O22" s="110"/>
    </row>
    <row r="23" spans="1:18" s="85" customFormat="1" ht="20.25" customHeight="1" x14ac:dyDescent="0.15">
      <c r="A23" s="97"/>
      <c r="B23" s="104"/>
      <c r="C23" s="136" t="s">
        <v>105</v>
      </c>
      <c r="D23" s="137"/>
      <c r="E23" s="138"/>
      <c r="F23" s="139"/>
      <c r="G23" s="139"/>
      <c r="H23" s="675">
        <f>ROUNDDOWN((H18-H17+H21)*0.1,0)</f>
        <v>0</v>
      </c>
      <c r="I23" s="676"/>
      <c r="J23" s="110"/>
      <c r="K23" s="110"/>
      <c r="L23" s="110"/>
      <c r="M23" s="111"/>
      <c r="N23" s="110"/>
      <c r="O23" s="110"/>
    </row>
    <row r="24" spans="1:18" s="85" customFormat="1" ht="20.25" customHeight="1" thickBot="1" x14ac:dyDescent="0.2">
      <c r="A24" s="97"/>
      <c r="B24" s="104"/>
      <c r="C24" s="136" t="s">
        <v>71</v>
      </c>
      <c r="D24" s="137"/>
      <c r="E24" s="138"/>
      <c r="F24" s="139"/>
      <c r="G24" s="141"/>
      <c r="H24" s="680">
        <f>H18+H21+H23</f>
        <v>0</v>
      </c>
      <c r="I24" s="681"/>
      <c r="J24" s="110"/>
      <c r="K24" s="110"/>
      <c r="L24" s="110"/>
      <c r="M24" s="111"/>
      <c r="N24" s="110"/>
      <c r="O24" s="110"/>
    </row>
    <row r="25" spans="1:18" s="85" customFormat="1" ht="20.25" customHeight="1" thickBot="1" x14ac:dyDescent="0.2">
      <c r="A25" s="97"/>
      <c r="B25" s="142" t="s">
        <v>72</v>
      </c>
      <c r="C25" s="143"/>
      <c r="D25" s="143"/>
      <c r="E25" s="144"/>
      <c r="F25" s="145"/>
      <c r="G25" s="146"/>
      <c r="H25" s="147"/>
      <c r="I25" s="148"/>
      <c r="J25" s="148"/>
      <c r="K25" s="94"/>
      <c r="L25" s="148"/>
      <c r="M25" s="95"/>
      <c r="N25" s="94"/>
      <c r="O25" s="94"/>
    </row>
    <row r="26" spans="1:18" s="85" customFormat="1" ht="20.25" customHeight="1" x14ac:dyDescent="0.15">
      <c r="A26" s="80"/>
      <c r="B26" s="204" t="s">
        <v>73</v>
      </c>
      <c r="C26" s="205" t="s">
        <v>74</v>
      </c>
      <c r="D26" s="205" t="s">
        <v>75</v>
      </c>
      <c r="E26" s="205" t="s">
        <v>76</v>
      </c>
      <c r="F26" s="205" t="s">
        <v>77</v>
      </c>
      <c r="G26" s="205" t="s">
        <v>103</v>
      </c>
      <c r="H26" s="206" t="s">
        <v>78</v>
      </c>
      <c r="I26" s="653" t="s">
        <v>79</v>
      </c>
      <c r="J26" s="653"/>
      <c r="K26" s="653" t="s">
        <v>80</v>
      </c>
      <c r="L26" s="653"/>
      <c r="M26" s="207" t="s">
        <v>81</v>
      </c>
      <c r="N26" s="206" t="s">
        <v>82</v>
      </c>
      <c r="O26" s="206" t="s">
        <v>97</v>
      </c>
      <c r="P26" s="208" t="s">
        <v>83</v>
      </c>
      <c r="Q26" s="80"/>
      <c r="R26" s="80"/>
    </row>
    <row r="27" spans="1:18" s="85" customFormat="1" ht="20.25" customHeight="1" x14ac:dyDescent="0.15">
      <c r="A27" s="80"/>
      <c r="B27" s="209" t="s">
        <v>109</v>
      </c>
      <c r="C27" s="149"/>
      <c r="D27" s="149"/>
      <c r="E27" s="149"/>
      <c r="F27" s="149"/>
      <c r="G27" s="149"/>
      <c r="H27" s="150"/>
      <c r="I27" s="150"/>
      <c r="J27" s="150"/>
      <c r="K27" s="150"/>
      <c r="L27" s="150"/>
      <c r="M27" s="151"/>
      <c r="N27" s="152"/>
      <c r="O27" s="152"/>
      <c r="P27" s="210"/>
      <c r="Q27" s="80"/>
      <c r="R27" s="80"/>
    </row>
    <row r="28" spans="1:18" s="85" customFormat="1" ht="20.25" customHeight="1" x14ac:dyDescent="0.15">
      <c r="A28" s="80"/>
      <c r="B28" s="211"/>
      <c r="C28" s="153" t="s">
        <v>85</v>
      </c>
      <c r="D28" s="154"/>
      <c r="E28" s="155"/>
      <c r="F28" s="154"/>
      <c r="G28" s="154"/>
      <c r="H28" s="156"/>
      <c r="I28" s="156"/>
      <c r="J28" s="156"/>
      <c r="K28" s="156"/>
      <c r="L28" s="156"/>
      <c r="M28" s="156"/>
      <c r="N28" s="156"/>
      <c r="O28" s="156"/>
      <c r="P28" s="212"/>
      <c r="Q28" s="80"/>
      <c r="R28" s="157" t="s">
        <v>84</v>
      </c>
    </row>
    <row r="29" spans="1:18" s="85" customFormat="1" ht="20.25" customHeight="1" x14ac:dyDescent="0.15">
      <c r="A29" s="80">
        <v>1</v>
      </c>
      <c r="B29" s="213"/>
      <c r="C29" s="158"/>
      <c r="D29" s="82"/>
      <c r="E29" s="250"/>
      <c r="F29" s="159"/>
      <c r="G29" s="159"/>
      <c r="H29" s="160"/>
      <c r="I29" s="161"/>
      <c r="J29" s="162"/>
      <c r="K29" s="163"/>
      <c r="L29" s="162"/>
      <c r="M29" s="164"/>
      <c r="N29" s="165" t="str">
        <f>IF(ISNUMBER(H29),(ROUND(PRODUCT(H29,I29,K29,M29),0)),"")</f>
        <v/>
      </c>
      <c r="O29" s="262">
        <f>ROUNDDOWN(SUM(N29:N38),0)</f>
        <v>0</v>
      </c>
      <c r="P29" s="214" t="s">
        <v>59</v>
      </c>
      <c r="Q29" s="80"/>
      <c r="R29" s="166">
        <f>ROUNDDOWN(SUMIF(P29:P38,"課税対象外",N29:N38),0)</f>
        <v>0</v>
      </c>
    </row>
    <row r="30" spans="1:18" s="85" customFormat="1" ht="20.25" customHeight="1" x14ac:dyDescent="0.15">
      <c r="A30" s="80">
        <v>2</v>
      </c>
      <c r="B30" s="213"/>
      <c r="C30" s="158"/>
      <c r="D30" s="82"/>
      <c r="E30" s="244"/>
      <c r="F30" s="239"/>
      <c r="G30" s="167"/>
      <c r="H30" s="168"/>
      <c r="I30" s="169"/>
      <c r="J30" s="170"/>
      <c r="K30" s="171"/>
      <c r="L30" s="170"/>
      <c r="M30" s="172"/>
      <c r="N30" s="173"/>
      <c r="O30" s="193"/>
      <c r="P30" s="215" t="s">
        <v>59</v>
      </c>
      <c r="Q30" s="80"/>
      <c r="R30" s="87"/>
    </row>
    <row r="31" spans="1:18" s="85" customFormat="1" ht="20.25" customHeight="1" x14ac:dyDescent="0.15">
      <c r="A31" s="80">
        <v>3</v>
      </c>
      <c r="B31" s="213"/>
      <c r="C31" s="158"/>
      <c r="D31" s="82"/>
      <c r="E31" s="245"/>
      <c r="F31" s="167"/>
      <c r="G31" s="167"/>
      <c r="H31" s="168"/>
      <c r="I31" s="169"/>
      <c r="J31" s="170"/>
      <c r="K31" s="171"/>
      <c r="L31" s="170"/>
      <c r="M31" s="172"/>
      <c r="N31" s="173" t="str">
        <f t="shared" ref="N31:N38" si="0">IF(ISNUMBER(H31),(ROUND(PRODUCT(H31,I31,K31,M31),0)),"")</f>
        <v/>
      </c>
      <c r="O31" s="193"/>
      <c r="P31" s="215" t="s">
        <v>59</v>
      </c>
      <c r="Q31" s="80"/>
      <c r="R31" s="87"/>
    </row>
    <row r="32" spans="1:18" s="85" customFormat="1" ht="20.25" customHeight="1" x14ac:dyDescent="0.15">
      <c r="A32" s="80">
        <v>4</v>
      </c>
      <c r="B32" s="213"/>
      <c r="C32" s="158"/>
      <c r="D32" s="82"/>
      <c r="E32" s="246"/>
      <c r="F32" s="167"/>
      <c r="G32" s="167"/>
      <c r="H32" s="168"/>
      <c r="I32" s="169"/>
      <c r="J32" s="170"/>
      <c r="K32" s="171"/>
      <c r="L32" s="170"/>
      <c r="M32" s="172"/>
      <c r="N32" s="173" t="str">
        <f t="shared" si="0"/>
        <v/>
      </c>
      <c r="O32" s="193"/>
      <c r="P32" s="215" t="s">
        <v>59</v>
      </c>
      <c r="Q32" s="80"/>
      <c r="R32" s="87"/>
    </row>
    <row r="33" spans="1:18" s="85" customFormat="1" ht="20.25" customHeight="1" x14ac:dyDescent="0.15">
      <c r="A33" s="80">
        <v>5</v>
      </c>
      <c r="B33" s="213"/>
      <c r="C33" s="158"/>
      <c r="D33" s="82"/>
      <c r="E33" s="246"/>
      <c r="F33" s="167"/>
      <c r="G33" s="167"/>
      <c r="H33" s="168"/>
      <c r="I33" s="169"/>
      <c r="J33" s="170"/>
      <c r="K33" s="171"/>
      <c r="L33" s="170"/>
      <c r="M33" s="172"/>
      <c r="N33" s="173" t="str">
        <f t="shared" si="0"/>
        <v/>
      </c>
      <c r="O33" s="193"/>
      <c r="P33" s="215" t="s">
        <v>59</v>
      </c>
      <c r="Q33" s="80"/>
      <c r="R33" s="87"/>
    </row>
    <row r="34" spans="1:18" s="85" customFormat="1" ht="20.25" customHeight="1" x14ac:dyDescent="0.15">
      <c r="A34" s="80">
        <v>6</v>
      </c>
      <c r="B34" s="213"/>
      <c r="C34" s="158"/>
      <c r="D34" s="82"/>
      <c r="E34" s="247"/>
      <c r="F34" s="167"/>
      <c r="G34" s="167"/>
      <c r="H34" s="168"/>
      <c r="I34" s="169"/>
      <c r="J34" s="170"/>
      <c r="K34" s="171"/>
      <c r="L34" s="170"/>
      <c r="M34" s="172"/>
      <c r="N34" s="173" t="str">
        <f t="shared" si="0"/>
        <v/>
      </c>
      <c r="O34" s="193"/>
      <c r="P34" s="215" t="s">
        <v>59</v>
      </c>
      <c r="Q34" s="80"/>
      <c r="R34" s="87"/>
    </row>
    <row r="35" spans="1:18" s="85" customFormat="1" ht="20.25" customHeight="1" x14ac:dyDescent="0.15">
      <c r="A35" s="80">
        <v>7</v>
      </c>
      <c r="B35" s="213"/>
      <c r="C35" s="158"/>
      <c r="D35" s="82"/>
      <c r="E35" s="248"/>
      <c r="F35" s="167"/>
      <c r="G35" s="167"/>
      <c r="H35" s="168"/>
      <c r="I35" s="169"/>
      <c r="J35" s="170"/>
      <c r="K35" s="171"/>
      <c r="L35" s="170"/>
      <c r="M35" s="172"/>
      <c r="N35" s="173" t="str">
        <f t="shared" si="0"/>
        <v/>
      </c>
      <c r="O35" s="193"/>
      <c r="P35" s="215" t="s">
        <v>59</v>
      </c>
      <c r="Q35" s="80"/>
      <c r="R35" s="87"/>
    </row>
    <row r="36" spans="1:18" s="85" customFormat="1" ht="20.25" customHeight="1" x14ac:dyDescent="0.15">
      <c r="A36" s="80">
        <v>8</v>
      </c>
      <c r="B36" s="213"/>
      <c r="C36" s="158"/>
      <c r="D36" s="82"/>
      <c r="E36" s="248"/>
      <c r="F36" s="167"/>
      <c r="G36" s="167"/>
      <c r="H36" s="168"/>
      <c r="I36" s="169"/>
      <c r="J36" s="170"/>
      <c r="K36" s="171"/>
      <c r="L36" s="170"/>
      <c r="M36" s="172"/>
      <c r="N36" s="173" t="str">
        <f t="shared" si="0"/>
        <v/>
      </c>
      <c r="O36" s="193"/>
      <c r="P36" s="215" t="s">
        <v>59</v>
      </c>
      <c r="Q36" s="80"/>
      <c r="R36" s="87"/>
    </row>
    <row r="37" spans="1:18" s="85" customFormat="1" ht="20.25" customHeight="1" x14ac:dyDescent="0.15">
      <c r="A37" s="80">
        <v>9</v>
      </c>
      <c r="B37" s="213"/>
      <c r="C37" s="158"/>
      <c r="D37" s="82"/>
      <c r="E37" s="248"/>
      <c r="F37" s="167"/>
      <c r="G37" s="167"/>
      <c r="H37" s="168"/>
      <c r="I37" s="169"/>
      <c r="J37" s="170"/>
      <c r="K37" s="171"/>
      <c r="L37" s="170"/>
      <c r="M37" s="172"/>
      <c r="N37" s="173" t="str">
        <f t="shared" si="0"/>
        <v/>
      </c>
      <c r="O37" s="193"/>
      <c r="P37" s="215" t="s">
        <v>59</v>
      </c>
      <c r="Q37" s="80"/>
      <c r="R37" s="87"/>
    </row>
    <row r="38" spans="1:18" s="85" customFormat="1" ht="20.25" customHeight="1" x14ac:dyDescent="0.15">
      <c r="A38" s="80">
        <v>10</v>
      </c>
      <c r="B38" s="213"/>
      <c r="C38" s="158"/>
      <c r="D38" s="82"/>
      <c r="E38" s="248"/>
      <c r="F38" s="167"/>
      <c r="G38" s="167"/>
      <c r="H38" s="168"/>
      <c r="I38" s="169"/>
      <c r="J38" s="170"/>
      <c r="K38" s="171"/>
      <c r="L38" s="170"/>
      <c r="M38" s="172"/>
      <c r="N38" s="173" t="str">
        <f t="shared" si="0"/>
        <v/>
      </c>
      <c r="O38" s="194"/>
      <c r="P38" s="215" t="s">
        <v>59</v>
      </c>
      <c r="Q38" s="80"/>
      <c r="R38" s="87"/>
    </row>
    <row r="39" spans="1:18" s="85" customFormat="1" ht="20.25" customHeight="1" x14ac:dyDescent="0.15">
      <c r="A39" s="80"/>
      <c r="B39" s="213"/>
      <c r="C39" s="153" t="s">
        <v>94</v>
      </c>
      <c r="D39" s="183"/>
      <c r="E39" s="249"/>
      <c r="F39" s="183"/>
      <c r="G39" s="184"/>
      <c r="H39" s="185"/>
      <c r="I39" s="186"/>
      <c r="J39" s="187"/>
      <c r="K39" s="188"/>
      <c r="L39" s="187"/>
      <c r="M39" s="189"/>
      <c r="N39" s="185"/>
      <c r="O39" s="196"/>
      <c r="P39" s="216"/>
      <c r="Q39" s="80"/>
      <c r="R39" s="190" t="s">
        <v>84</v>
      </c>
    </row>
    <row r="40" spans="1:18" s="85" customFormat="1" ht="20.25" customHeight="1" x14ac:dyDescent="0.15">
      <c r="A40" s="80">
        <v>1</v>
      </c>
      <c r="B40" s="213"/>
      <c r="C40" s="158"/>
      <c r="D40" s="82"/>
      <c r="E40" s="255"/>
      <c r="F40" s="238"/>
      <c r="G40" s="159"/>
      <c r="H40" s="160"/>
      <c r="I40" s="161"/>
      <c r="J40" s="162"/>
      <c r="K40" s="163"/>
      <c r="L40" s="162"/>
      <c r="M40" s="164"/>
      <c r="N40" s="242" t="str">
        <f>IF(ISNUMBER(H40),(ROUND(PRODUCT(H40,I40,K40,M40),0)),"")</f>
        <v/>
      </c>
      <c r="O40" s="241">
        <f>ROUNDDOWN(SUM(N40:N49),0)</f>
        <v>0</v>
      </c>
      <c r="P40" s="214" t="s">
        <v>59</v>
      </c>
      <c r="Q40" s="80"/>
      <c r="R40" s="166">
        <f>ROUNDDOWN(SUMIF(P40:P49,"課税対象外",N40:N49),0)</f>
        <v>0</v>
      </c>
    </row>
    <row r="41" spans="1:18" s="85" customFormat="1" ht="20.25" customHeight="1" x14ac:dyDescent="0.15">
      <c r="A41" s="80">
        <v>2</v>
      </c>
      <c r="B41" s="213"/>
      <c r="C41" s="158"/>
      <c r="D41" s="82"/>
      <c r="E41" s="253"/>
      <c r="F41" s="239"/>
      <c r="G41" s="167"/>
      <c r="H41" s="168"/>
      <c r="I41" s="169"/>
      <c r="J41" s="170"/>
      <c r="K41" s="171"/>
      <c r="L41" s="170"/>
      <c r="M41" s="172"/>
      <c r="N41" s="173" t="str">
        <f t="shared" ref="N41:N49" si="1">IF(ISNUMBER(H41),(ROUND(PRODUCT(H41,I41,K41,M41),0)),"")</f>
        <v/>
      </c>
      <c r="O41" s="243"/>
      <c r="P41" s="215" t="s">
        <v>59</v>
      </c>
      <c r="Q41" s="80"/>
      <c r="R41" s="87"/>
    </row>
    <row r="42" spans="1:18" s="85" customFormat="1" ht="20.25" customHeight="1" x14ac:dyDescent="0.15">
      <c r="A42" s="80">
        <v>3</v>
      </c>
      <c r="B42" s="213"/>
      <c r="C42" s="158"/>
      <c r="D42" s="82"/>
      <c r="E42" s="253"/>
      <c r="F42" s="239"/>
      <c r="G42" s="167"/>
      <c r="H42" s="168"/>
      <c r="I42" s="169"/>
      <c r="J42" s="170"/>
      <c r="K42" s="171"/>
      <c r="L42" s="170"/>
      <c r="M42" s="172"/>
      <c r="N42" s="226" t="str">
        <f t="shared" si="1"/>
        <v/>
      </c>
      <c r="O42" s="195"/>
      <c r="P42" s="215" t="s">
        <v>59</v>
      </c>
      <c r="Q42" s="80"/>
      <c r="R42" s="87"/>
    </row>
    <row r="43" spans="1:18" s="85" customFormat="1" ht="20.25" customHeight="1" x14ac:dyDescent="0.15">
      <c r="A43" s="80">
        <v>4</v>
      </c>
      <c r="B43" s="213"/>
      <c r="C43" s="158"/>
      <c r="D43" s="82"/>
      <c r="E43" s="253"/>
      <c r="F43" s="239"/>
      <c r="G43" s="167"/>
      <c r="H43" s="168"/>
      <c r="I43" s="169"/>
      <c r="J43" s="170"/>
      <c r="K43" s="171"/>
      <c r="L43" s="170"/>
      <c r="M43" s="172"/>
      <c r="N43" s="173" t="str">
        <f t="shared" si="1"/>
        <v/>
      </c>
      <c r="O43" s="193"/>
      <c r="P43" s="215" t="s">
        <v>59</v>
      </c>
      <c r="Q43" s="80"/>
      <c r="R43" s="87"/>
    </row>
    <row r="44" spans="1:18" s="85" customFormat="1" ht="20.25" customHeight="1" x14ac:dyDescent="0.15">
      <c r="A44" s="80">
        <v>5</v>
      </c>
      <c r="B44" s="213"/>
      <c r="C44" s="158"/>
      <c r="D44" s="82"/>
      <c r="E44" s="253"/>
      <c r="F44" s="239"/>
      <c r="G44" s="167"/>
      <c r="H44" s="168"/>
      <c r="I44" s="169"/>
      <c r="J44" s="170"/>
      <c r="K44" s="171"/>
      <c r="L44" s="170"/>
      <c r="M44" s="172"/>
      <c r="N44" s="173" t="str">
        <f t="shared" si="1"/>
        <v/>
      </c>
      <c r="O44" s="193"/>
      <c r="P44" s="215" t="s">
        <v>59</v>
      </c>
      <c r="Q44" s="80"/>
      <c r="R44" s="87"/>
    </row>
    <row r="45" spans="1:18" s="85" customFormat="1" ht="20.25" customHeight="1" x14ac:dyDescent="0.15">
      <c r="A45" s="80">
        <v>6</v>
      </c>
      <c r="B45" s="213"/>
      <c r="C45" s="158"/>
      <c r="D45" s="82"/>
      <c r="E45" s="253"/>
      <c r="F45" s="239"/>
      <c r="G45" s="167"/>
      <c r="H45" s="168"/>
      <c r="I45" s="169"/>
      <c r="J45" s="170"/>
      <c r="K45" s="171"/>
      <c r="L45" s="170"/>
      <c r="M45" s="172"/>
      <c r="N45" s="173" t="str">
        <f t="shared" si="1"/>
        <v/>
      </c>
      <c r="O45" s="193"/>
      <c r="P45" s="215" t="s">
        <v>59</v>
      </c>
      <c r="Q45" s="80"/>
      <c r="R45" s="87"/>
    </row>
    <row r="46" spans="1:18" s="85" customFormat="1" ht="20.25" customHeight="1" x14ac:dyDescent="0.15">
      <c r="A46" s="80">
        <v>7</v>
      </c>
      <c r="B46" s="213"/>
      <c r="C46" s="158"/>
      <c r="D46" s="82"/>
      <c r="E46" s="253"/>
      <c r="F46" s="239"/>
      <c r="G46" s="167"/>
      <c r="H46" s="168"/>
      <c r="I46" s="169"/>
      <c r="J46" s="170"/>
      <c r="K46" s="171"/>
      <c r="L46" s="170"/>
      <c r="M46" s="172"/>
      <c r="N46" s="173" t="str">
        <f t="shared" si="1"/>
        <v/>
      </c>
      <c r="O46" s="193"/>
      <c r="P46" s="215" t="s">
        <v>59</v>
      </c>
      <c r="Q46" s="80"/>
      <c r="R46" s="87"/>
    </row>
    <row r="47" spans="1:18" s="85" customFormat="1" ht="20.25" customHeight="1" x14ac:dyDescent="0.15">
      <c r="A47" s="80">
        <v>8</v>
      </c>
      <c r="B47" s="213"/>
      <c r="C47" s="158"/>
      <c r="D47" s="82"/>
      <c r="E47" s="253"/>
      <c r="F47" s="239"/>
      <c r="G47" s="167"/>
      <c r="H47" s="168"/>
      <c r="I47" s="169"/>
      <c r="J47" s="170"/>
      <c r="K47" s="171"/>
      <c r="L47" s="170"/>
      <c r="M47" s="172"/>
      <c r="N47" s="173" t="str">
        <f t="shared" si="1"/>
        <v/>
      </c>
      <c r="O47" s="193"/>
      <c r="P47" s="215" t="s">
        <v>59</v>
      </c>
      <c r="Q47" s="80"/>
      <c r="R47" s="87"/>
    </row>
    <row r="48" spans="1:18" s="85" customFormat="1" ht="20.25" customHeight="1" x14ac:dyDescent="0.15">
      <c r="A48" s="80">
        <v>9</v>
      </c>
      <c r="B48" s="213"/>
      <c r="C48" s="158"/>
      <c r="D48" s="82"/>
      <c r="E48" s="253"/>
      <c r="F48" s="239"/>
      <c r="G48" s="167"/>
      <c r="H48" s="168"/>
      <c r="I48" s="169"/>
      <c r="J48" s="170"/>
      <c r="K48" s="171"/>
      <c r="L48" s="170"/>
      <c r="M48" s="172"/>
      <c r="N48" s="173" t="str">
        <f t="shared" si="1"/>
        <v/>
      </c>
      <c r="O48" s="193"/>
      <c r="P48" s="215" t="s">
        <v>59</v>
      </c>
      <c r="Q48" s="80"/>
      <c r="R48" s="87"/>
    </row>
    <row r="49" spans="1:18" s="85" customFormat="1" ht="20.25" customHeight="1" x14ac:dyDescent="0.15">
      <c r="A49" s="80">
        <v>10</v>
      </c>
      <c r="B49" s="213"/>
      <c r="C49" s="174"/>
      <c r="D49" s="175"/>
      <c r="E49" s="254"/>
      <c r="F49" s="240"/>
      <c r="G49" s="176"/>
      <c r="H49" s="177"/>
      <c r="I49" s="178"/>
      <c r="J49" s="179"/>
      <c r="K49" s="180"/>
      <c r="L49" s="179"/>
      <c r="M49" s="181"/>
      <c r="N49" s="173" t="str">
        <f t="shared" si="1"/>
        <v/>
      </c>
      <c r="O49" s="194"/>
      <c r="P49" s="217" t="s">
        <v>59</v>
      </c>
      <c r="Q49" s="80"/>
      <c r="R49" s="87"/>
    </row>
    <row r="50" spans="1:18" s="85" customFormat="1" ht="34.15" customHeight="1" x14ac:dyDescent="0.15">
      <c r="A50" s="80"/>
      <c r="B50" s="213"/>
      <c r="C50" s="153" t="s">
        <v>87</v>
      </c>
      <c r="D50" s="183"/>
      <c r="E50" s="260"/>
      <c r="F50" s="183"/>
      <c r="G50" s="184"/>
      <c r="H50" s="185"/>
      <c r="I50" s="186"/>
      <c r="J50" s="187"/>
      <c r="K50" s="188"/>
      <c r="L50" s="187"/>
      <c r="M50" s="189"/>
      <c r="N50" s="185"/>
      <c r="O50" s="196"/>
      <c r="P50" s="218"/>
      <c r="Q50" s="80"/>
      <c r="R50" s="190" t="s">
        <v>84</v>
      </c>
    </row>
    <row r="51" spans="1:18" s="85" customFormat="1" ht="20.25" customHeight="1" x14ac:dyDescent="0.15">
      <c r="A51" s="80">
        <v>1</v>
      </c>
      <c r="B51" s="213"/>
      <c r="C51" s="158"/>
      <c r="D51" s="82"/>
      <c r="E51" s="256"/>
      <c r="F51" s="238"/>
      <c r="G51" s="159"/>
      <c r="H51" s="160"/>
      <c r="I51" s="161"/>
      <c r="J51" s="162"/>
      <c r="K51" s="163"/>
      <c r="L51" s="162"/>
      <c r="M51" s="164"/>
      <c r="N51" s="165" t="str">
        <f t="shared" ref="N51:N60" si="2">IF(ISNUMBER(H51),(ROUND(PRODUCT(H51,I51,K51,M51),0)),"")</f>
        <v/>
      </c>
      <c r="O51" s="195">
        <f>ROUNDDOWN(SUM(N51:N60),0)</f>
        <v>0</v>
      </c>
      <c r="P51" s="214" t="s">
        <v>59</v>
      </c>
      <c r="Q51" s="80"/>
      <c r="R51" s="166">
        <f>ROUNDDOWN(SUMIF(P51:P60,"課税対象外",N51:N60),0)</f>
        <v>0</v>
      </c>
    </row>
    <row r="52" spans="1:18" s="85" customFormat="1" ht="20.25" customHeight="1" x14ac:dyDescent="0.15">
      <c r="A52" s="80">
        <v>2</v>
      </c>
      <c r="B52" s="213"/>
      <c r="C52" s="158"/>
      <c r="D52" s="82"/>
      <c r="E52" s="257"/>
      <c r="F52" s="239"/>
      <c r="G52" s="167"/>
      <c r="H52" s="168"/>
      <c r="I52" s="169"/>
      <c r="J52" s="170"/>
      <c r="K52" s="171"/>
      <c r="L52" s="170"/>
      <c r="M52" s="172"/>
      <c r="N52" s="173" t="str">
        <f t="shared" si="2"/>
        <v/>
      </c>
      <c r="O52" s="193"/>
      <c r="P52" s="215" t="s">
        <v>59</v>
      </c>
      <c r="Q52" s="80"/>
      <c r="R52" s="87"/>
    </row>
    <row r="53" spans="1:18" s="85" customFormat="1" ht="20.25" customHeight="1" x14ac:dyDescent="0.15">
      <c r="A53" s="80">
        <v>3</v>
      </c>
      <c r="B53" s="213"/>
      <c r="C53" s="158"/>
      <c r="D53" s="82"/>
      <c r="E53" s="257"/>
      <c r="F53" s="239"/>
      <c r="G53" s="167"/>
      <c r="H53" s="168"/>
      <c r="I53" s="169"/>
      <c r="J53" s="170"/>
      <c r="K53" s="171"/>
      <c r="L53" s="170"/>
      <c r="M53" s="172"/>
      <c r="N53" s="173" t="str">
        <f t="shared" si="2"/>
        <v/>
      </c>
      <c r="O53" s="193"/>
      <c r="P53" s="215" t="s">
        <v>59</v>
      </c>
      <c r="Q53" s="80"/>
      <c r="R53" s="87"/>
    </row>
    <row r="54" spans="1:18" s="85" customFormat="1" ht="20.25" customHeight="1" x14ac:dyDescent="0.15">
      <c r="A54" s="80">
        <v>4</v>
      </c>
      <c r="B54" s="213"/>
      <c r="C54" s="158"/>
      <c r="D54" s="82"/>
      <c r="E54" s="257"/>
      <c r="F54" s="239"/>
      <c r="G54" s="167"/>
      <c r="H54" s="168"/>
      <c r="I54" s="169"/>
      <c r="J54" s="170"/>
      <c r="K54" s="171"/>
      <c r="L54" s="170"/>
      <c r="M54" s="172"/>
      <c r="N54" s="173" t="str">
        <f t="shared" si="2"/>
        <v/>
      </c>
      <c r="O54" s="193"/>
      <c r="P54" s="215" t="s">
        <v>59</v>
      </c>
      <c r="Q54" s="80"/>
      <c r="R54" s="87"/>
    </row>
    <row r="55" spans="1:18" s="85" customFormat="1" ht="20.25" customHeight="1" x14ac:dyDescent="0.15">
      <c r="A55" s="80">
        <v>5</v>
      </c>
      <c r="B55" s="213"/>
      <c r="C55" s="158"/>
      <c r="D55" s="82"/>
      <c r="E55" s="257"/>
      <c r="F55" s="239"/>
      <c r="G55" s="167"/>
      <c r="H55" s="168"/>
      <c r="I55" s="169"/>
      <c r="J55" s="170"/>
      <c r="K55" s="171"/>
      <c r="L55" s="170"/>
      <c r="M55" s="172"/>
      <c r="N55" s="173" t="str">
        <f t="shared" si="2"/>
        <v/>
      </c>
      <c r="O55" s="193"/>
      <c r="P55" s="215" t="s">
        <v>59</v>
      </c>
      <c r="Q55" s="80"/>
      <c r="R55" s="87"/>
    </row>
    <row r="56" spans="1:18" s="85" customFormat="1" ht="20.25" customHeight="1" x14ac:dyDescent="0.15">
      <c r="A56" s="80">
        <v>6</v>
      </c>
      <c r="B56" s="213"/>
      <c r="C56" s="158"/>
      <c r="D56" s="82"/>
      <c r="E56" s="257"/>
      <c r="F56" s="239"/>
      <c r="G56" s="167"/>
      <c r="H56" s="168"/>
      <c r="I56" s="169"/>
      <c r="J56" s="170"/>
      <c r="K56" s="171"/>
      <c r="L56" s="170"/>
      <c r="M56" s="172"/>
      <c r="N56" s="173" t="str">
        <f t="shared" si="2"/>
        <v/>
      </c>
      <c r="O56" s="193"/>
      <c r="P56" s="215" t="s">
        <v>59</v>
      </c>
      <c r="Q56" s="80"/>
      <c r="R56" s="87"/>
    </row>
    <row r="57" spans="1:18" s="85" customFormat="1" ht="20.25" customHeight="1" x14ac:dyDescent="0.15">
      <c r="A57" s="80">
        <v>7</v>
      </c>
      <c r="B57" s="213"/>
      <c r="C57" s="158"/>
      <c r="D57" s="82"/>
      <c r="E57" s="257"/>
      <c r="F57" s="239"/>
      <c r="G57" s="167"/>
      <c r="H57" s="168"/>
      <c r="I57" s="169"/>
      <c r="J57" s="170"/>
      <c r="K57" s="171"/>
      <c r="L57" s="170"/>
      <c r="M57" s="172"/>
      <c r="N57" s="173" t="str">
        <f t="shared" si="2"/>
        <v/>
      </c>
      <c r="O57" s="193"/>
      <c r="P57" s="215" t="s">
        <v>59</v>
      </c>
      <c r="Q57" s="80"/>
      <c r="R57" s="87"/>
    </row>
    <row r="58" spans="1:18" s="85" customFormat="1" ht="20.25" customHeight="1" x14ac:dyDescent="0.15">
      <c r="A58" s="80">
        <v>8</v>
      </c>
      <c r="B58" s="213"/>
      <c r="C58" s="158"/>
      <c r="D58" s="82"/>
      <c r="E58" s="257"/>
      <c r="F58" s="239"/>
      <c r="G58" s="167"/>
      <c r="H58" s="168"/>
      <c r="I58" s="169"/>
      <c r="J58" s="170"/>
      <c r="K58" s="171"/>
      <c r="L58" s="170"/>
      <c r="M58" s="172"/>
      <c r="N58" s="173" t="str">
        <f t="shared" si="2"/>
        <v/>
      </c>
      <c r="O58" s="193"/>
      <c r="P58" s="215" t="s">
        <v>59</v>
      </c>
      <c r="Q58" s="80"/>
      <c r="R58" s="87"/>
    </row>
    <row r="59" spans="1:18" s="85" customFormat="1" ht="20.25" customHeight="1" x14ac:dyDescent="0.15">
      <c r="A59" s="80">
        <v>9</v>
      </c>
      <c r="B59" s="213"/>
      <c r="C59" s="158"/>
      <c r="D59" s="82"/>
      <c r="E59" s="257"/>
      <c r="F59" s="239"/>
      <c r="G59" s="167"/>
      <c r="H59" s="168"/>
      <c r="I59" s="169"/>
      <c r="J59" s="170"/>
      <c r="K59" s="171"/>
      <c r="L59" s="170"/>
      <c r="M59" s="172"/>
      <c r="N59" s="173" t="str">
        <f t="shared" si="2"/>
        <v/>
      </c>
      <c r="O59" s="193"/>
      <c r="P59" s="215" t="s">
        <v>59</v>
      </c>
      <c r="Q59" s="80"/>
      <c r="R59" s="87"/>
    </row>
    <row r="60" spans="1:18" s="85" customFormat="1" ht="20.25" customHeight="1" x14ac:dyDescent="0.15">
      <c r="A60" s="80">
        <v>10</v>
      </c>
      <c r="B60" s="213"/>
      <c r="C60" s="158"/>
      <c r="D60" s="82"/>
      <c r="E60" s="258"/>
      <c r="F60" s="251"/>
      <c r="G60" s="197"/>
      <c r="H60" s="198"/>
      <c r="I60" s="199"/>
      <c r="J60" s="200"/>
      <c r="K60" s="201"/>
      <c r="L60" s="200"/>
      <c r="M60" s="202"/>
      <c r="N60" s="203" t="str">
        <f t="shared" si="2"/>
        <v/>
      </c>
      <c r="O60" s="194"/>
      <c r="P60" s="219" t="s">
        <v>59</v>
      </c>
      <c r="Q60" s="80"/>
      <c r="R60" s="87"/>
    </row>
    <row r="61" spans="1:18" s="85" customFormat="1" ht="20.25" customHeight="1" x14ac:dyDescent="0.15">
      <c r="A61" s="80"/>
      <c r="B61" s="213"/>
      <c r="C61" s="682" t="s">
        <v>88</v>
      </c>
      <c r="D61" s="261"/>
      <c r="E61" s="684"/>
      <c r="F61" s="191"/>
      <c r="G61" s="184"/>
      <c r="H61" s="185"/>
      <c r="I61" s="186"/>
      <c r="J61" s="187"/>
      <c r="K61" s="188"/>
      <c r="L61" s="187"/>
      <c r="M61" s="189"/>
      <c r="N61" s="185"/>
      <c r="O61" s="185"/>
      <c r="P61" s="686"/>
      <c r="Q61" s="80"/>
      <c r="R61" s="190" t="s">
        <v>84</v>
      </c>
    </row>
    <row r="62" spans="1:18" s="85" customFormat="1" ht="20.25" customHeight="1" x14ac:dyDescent="0.15">
      <c r="A62" s="80"/>
      <c r="B62" s="213"/>
      <c r="C62" s="683"/>
      <c r="D62" s="261"/>
      <c r="E62" s="685"/>
      <c r="F62" s="175"/>
      <c r="G62" s="228"/>
      <c r="H62" s="229"/>
      <c r="I62" s="230"/>
      <c r="J62" s="231"/>
      <c r="K62" s="232"/>
      <c r="L62" s="231"/>
      <c r="M62" s="233"/>
      <c r="N62" s="229"/>
      <c r="O62" s="229"/>
      <c r="P62" s="687"/>
      <c r="Q62" s="80"/>
      <c r="R62" s="190"/>
    </row>
    <row r="63" spans="1:18" s="85" customFormat="1" ht="20.25" customHeight="1" x14ac:dyDescent="0.15">
      <c r="A63" s="80">
        <v>1</v>
      </c>
      <c r="B63" s="213"/>
      <c r="C63" s="158"/>
      <c r="D63" s="82"/>
      <c r="E63" s="256"/>
      <c r="F63" s="252"/>
      <c r="G63" s="220"/>
      <c r="H63" s="221"/>
      <c r="I63" s="222"/>
      <c r="J63" s="223"/>
      <c r="K63" s="224"/>
      <c r="L63" s="223"/>
      <c r="M63" s="225"/>
      <c r="N63" s="226" t="str">
        <f t="shared" ref="N63:N70" si="3">IF(ISNUMBER(H63),(ROUND(PRODUCT(H63,I63,K63,M63),0)),"")</f>
        <v/>
      </c>
      <c r="O63" s="195">
        <f>ROUNDDOWN(SUM(N63:N70),0)</f>
        <v>0</v>
      </c>
      <c r="P63" s="227" t="s">
        <v>59</v>
      </c>
      <c r="Q63" s="80"/>
      <c r="R63" s="166">
        <f>ROUNDDOWN(SUMIF(P63:P70,"課税対象外",N63:N70),0)</f>
        <v>0</v>
      </c>
    </row>
    <row r="64" spans="1:18" s="85" customFormat="1" ht="20.25" customHeight="1" x14ac:dyDescent="0.15">
      <c r="A64" s="80">
        <v>2</v>
      </c>
      <c r="B64" s="213"/>
      <c r="C64" s="158"/>
      <c r="D64" s="82"/>
      <c r="E64" s="257"/>
      <c r="F64" s="239"/>
      <c r="G64" s="167"/>
      <c r="H64" s="168"/>
      <c r="I64" s="169"/>
      <c r="J64" s="170"/>
      <c r="K64" s="171"/>
      <c r="L64" s="170"/>
      <c r="M64" s="172"/>
      <c r="N64" s="173" t="str">
        <f t="shared" si="3"/>
        <v/>
      </c>
      <c r="O64" s="193"/>
      <c r="P64" s="215" t="s">
        <v>59</v>
      </c>
      <c r="Q64" s="80"/>
      <c r="R64" s="87"/>
    </row>
    <row r="65" spans="1:18" s="85" customFormat="1" ht="20.25" customHeight="1" x14ac:dyDescent="0.15">
      <c r="A65" s="80">
        <v>3</v>
      </c>
      <c r="B65" s="213"/>
      <c r="C65" s="158"/>
      <c r="D65" s="82"/>
      <c r="E65" s="257"/>
      <c r="F65" s="239"/>
      <c r="G65" s="167"/>
      <c r="H65" s="168"/>
      <c r="I65" s="169"/>
      <c r="J65" s="170"/>
      <c r="K65" s="171"/>
      <c r="L65" s="170"/>
      <c r="M65" s="172"/>
      <c r="N65" s="173" t="str">
        <f t="shared" si="3"/>
        <v/>
      </c>
      <c r="O65" s="193"/>
      <c r="P65" s="215" t="s">
        <v>59</v>
      </c>
      <c r="Q65" s="80"/>
      <c r="R65" s="87"/>
    </row>
    <row r="66" spans="1:18" s="85" customFormat="1" ht="20.25" customHeight="1" x14ac:dyDescent="0.15">
      <c r="A66" s="80">
        <v>4</v>
      </c>
      <c r="B66" s="213"/>
      <c r="C66" s="158"/>
      <c r="D66" s="82"/>
      <c r="E66" s="257"/>
      <c r="F66" s="239"/>
      <c r="G66" s="167"/>
      <c r="H66" s="168"/>
      <c r="I66" s="169"/>
      <c r="J66" s="170"/>
      <c r="K66" s="171"/>
      <c r="L66" s="170"/>
      <c r="M66" s="172"/>
      <c r="N66" s="173" t="str">
        <f t="shared" si="3"/>
        <v/>
      </c>
      <c r="O66" s="193"/>
      <c r="P66" s="215" t="s">
        <v>59</v>
      </c>
      <c r="Q66" s="80"/>
      <c r="R66" s="87"/>
    </row>
    <row r="67" spans="1:18" s="85" customFormat="1" ht="20.25" customHeight="1" x14ac:dyDescent="0.15">
      <c r="A67" s="80">
        <v>5</v>
      </c>
      <c r="B67" s="213"/>
      <c r="C67" s="158"/>
      <c r="D67" s="82"/>
      <c r="E67" s="257"/>
      <c r="F67" s="239"/>
      <c r="G67" s="167"/>
      <c r="H67" s="168"/>
      <c r="I67" s="169"/>
      <c r="J67" s="170"/>
      <c r="K67" s="171"/>
      <c r="L67" s="170"/>
      <c r="M67" s="172"/>
      <c r="N67" s="173" t="str">
        <f t="shared" si="3"/>
        <v/>
      </c>
      <c r="O67" s="193"/>
      <c r="P67" s="215" t="s">
        <v>59</v>
      </c>
      <c r="Q67" s="80"/>
      <c r="R67" s="87"/>
    </row>
    <row r="68" spans="1:18" s="85" customFormat="1" ht="20.25" customHeight="1" x14ac:dyDescent="0.15">
      <c r="A68" s="80">
        <v>6</v>
      </c>
      <c r="B68" s="213"/>
      <c r="C68" s="158"/>
      <c r="D68" s="82"/>
      <c r="E68" s="257"/>
      <c r="F68" s="239"/>
      <c r="G68" s="167"/>
      <c r="H68" s="168"/>
      <c r="I68" s="169"/>
      <c r="J68" s="170"/>
      <c r="K68" s="171"/>
      <c r="L68" s="170"/>
      <c r="M68" s="172"/>
      <c r="N68" s="173" t="str">
        <f t="shared" si="3"/>
        <v/>
      </c>
      <c r="O68" s="193"/>
      <c r="P68" s="215" t="s">
        <v>59</v>
      </c>
      <c r="Q68" s="80"/>
      <c r="R68" s="87"/>
    </row>
    <row r="69" spans="1:18" s="85" customFormat="1" ht="20.25" customHeight="1" x14ac:dyDescent="0.15">
      <c r="A69" s="80">
        <v>7</v>
      </c>
      <c r="B69" s="213"/>
      <c r="C69" s="158"/>
      <c r="D69" s="82"/>
      <c r="E69" s="257"/>
      <c r="F69" s="239"/>
      <c r="G69" s="167"/>
      <c r="H69" s="168"/>
      <c r="I69" s="169"/>
      <c r="J69" s="170"/>
      <c r="K69" s="171"/>
      <c r="L69" s="170"/>
      <c r="M69" s="172"/>
      <c r="N69" s="173" t="str">
        <f t="shared" si="3"/>
        <v/>
      </c>
      <c r="O69" s="193"/>
      <c r="P69" s="215" t="s">
        <v>59</v>
      </c>
      <c r="Q69" s="80"/>
      <c r="R69" s="87"/>
    </row>
    <row r="70" spans="1:18" s="85" customFormat="1" ht="20.25" customHeight="1" x14ac:dyDescent="0.15">
      <c r="A70" s="80">
        <v>8</v>
      </c>
      <c r="B70" s="213"/>
      <c r="C70" s="174"/>
      <c r="D70" s="175"/>
      <c r="E70" s="258"/>
      <c r="F70" s="240"/>
      <c r="G70" s="176"/>
      <c r="H70" s="177"/>
      <c r="I70" s="178"/>
      <c r="J70" s="179"/>
      <c r="K70" s="180"/>
      <c r="L70" s="179"/>
      <c r="M70" s="181"/>
      <c r="N70" s="182" t="str">
        <f t="shared" si="3"/>
        <v/>
      </c>
      <c r="O70" s="194"/>
      <c r="P70" s="217" t="s">
        <v>59</v>
      </c>
      <c r="Q70" s="80"/>
      <c r="R70" s="87"/>
    </row>
    <row r="71" spans="1:18" s="85" customFormat="1" ht="20.25" customHeight="1" x14ac:dyDescent="0.15">
      <c r="A71" s="80"/>
      <c r="B71" s="213"/>
      <c r="C71" s="153" t="s">
        <v>95</v>
      </c>
      <c r="D71" s="183"/>
      <c r="E71" s="260"/>
      <c r="F71" s="191"/>
      <c r="G71" s="184"/>
      <c r="H71" s="185"/>
      <c r="I71" s="186"/>
      <c r="J71" s="187"/>
      <c r="K71" s="188"/>
      <c r="L71" s="187"/>
      <c r="M71" s="189"/>
      <c r="N71" s="185"/>
      <c r="O71" s="196"/>
      <c r="P71" s="218"/>
      <c r="Q71" s="80"/>
      <c r="R71" s="190" t="s">
        <v>84</v>
      </c>
    </row>
    <row r="72" spans="1:18" s="85" customFormat="1" ht="20.25" customHeight="1" x14ac:dyDescent="0.15">
      <c r="A72" s="80">
        <v>1</v>
      </c>
      <c r="B72" s="213"/>
      <c r="C72" s="158"/>
      <c r="D72" s="82"/>
      <c r="E72" s="256"/>
      <c r="F72" s="238"/>
      <c r="G72" s="159"/>
      <c r="H72" s="160"/>
      <c r="I72" s="161"/>
      <c r="J72" s="162"/>
      <c r="K72" s="163"/>
      <c r="L72" s="162"/>
      <c r="M72" s="164"/>
      <c r="N72" s="165" t="str">
        <f t="shared" ref="N72:N79" si="4">IF(ISNUMBER(H72),(ROUND(PRODUCT(H72,I72,K72,M72),0)),"")</f>
        <v/>
      </c>
      <c r="O72" s="195">
        <f>ROUNDDOWN(SUM(N72:N79),0)</f>
        <v>0</v>
      </c>
      <c r="P72" s="214" t="s">
        <v>59</v>
      </c>
      <c r="Q72" s="80"/>
      <c r="R72" s="166">
        <f>ROUNDDOWN(SUMIF(P72:P79,"課税対象外",N72:N79),0)</f>
        <v>0</v>
      </c>
    </row>
    <row r="73" spans="1:18" s="85" customFormat="1" ht="20.25" customHeight="1" x14ac:dyDescent="0.15">
      <c r="A73" s="80">
        <v>2</v>
      </c>
      <c r="B73" s="213"/>
      <c r="C73" s="158"/>
      <c r="D73" s="82"/>
      <c r="E73" s="257"/>
      <c r="F73" s="239"/>
      <c r="G73" s="167"/>
      <c r="H73" s="168"/>
      <c r="I73" s="169"/>
      <c r="J73" s="170"/>
      <c r="K73" s="171"/>
      <c r="L73" s="170"/>
      <c r="M73" s="172"/>
      <c r="N73" s="173" t="str">
        <f t="shared" si="4"/>
        <v/>
      </c>
      <c r="O73" s="193"/>
      <c r="P73" s="215" t="s">
        <v>59</v>
      </c>
      <c r="Q73" s="80"/>
      <c r="R73" s="87"/>
    </row>
    <row r="74" spans="1:18" s="85" customFormat="1" ht="20.25" customHeight="1" x14ac:dyDescent="0.15">
      <c r="A74" s="80">
        <v>3</v>
      </c>
      <c r="B74" s="213"/>
      <c r="C74" s="158"/>
      <c r="D74" s="82"/>
      <c r="E74" s="257"/>
      <c r="F74" s="239"/>
      <c r="G74" s="167"/>
      <c r="H74" s="168"/>
      <c r="I74" s="169"/>
      <c r="J74" s="170"/>
      <c r="K74" s="171"/>
      <c r="L74" s="170"/>
      <c r="M74" s="172"/>
      <c r="N74" s="173" t="str">
        <f t="shared" si="4"/>
        <v/>
      </c>
      <c r="O74" s="193"/>
      <c r="P74" s="215" t="s">
        <v>59</v>
      </c>
      <c r="Q74" s="80"/>
      <c r="R74" s="87"/>
    </row>
    <row r="75" spans="1:18" s="85" customFormat="1" ht="20.25" customHeight="1" x14ac:dyDescent="0.15">
      <c r="A75" s="80">
        <v>4</v>
      </c>
      <c r="B75" s="213"/>
      <c r="C75" s="158"/>
      <c r="D75" s="82"/>
      <c r="E75" s="257"/>
      <c r="F75" s="239"/>
      <c r="G75" s="167"/>
      <c r="H75" s="168"/>
      <c r="I75" s="169"/>
      <c r="J75" s="170"/>
      <c r="K75" s="171"/>
      <c r="L75" s="170"/>
      <c r="M75" s="172"/>
      <c r="N75" s="173" t="str">
        <f t="shared" si="4"/>
        <v/>
      </c>
      <c r="O75" s="193"/>
      <c r="P75" s="215" t="s">
        <v>59</v>
      </c>
      <c r="Q75" s="80"/>
      <c r="R75" s="87"/>
    </row>
    <row r="76" spans="1:18" s="85" customFormat="1" ht="20.25" customHeight="1" x14ac:dyDescent="0.15">
      <c r="A76" s="80">
        <v>5</v>
      </c>
      <c r="B76" s="213"/>
      <c r="C76" s="158"/>
      <c r="D76" s="82"/>
      <c r="E76" s="257"/>
      <c r="F76" s="239"/>
      <c r="G76" s="167"/>
      <c r="H76" s="168"/>
      <c r="I76" s="169"/>
      <c r="J76" s="170"/>
      <c r="K76" s="171"/>
      <c r="L76" s="170"/>
      <c r="M76" s="172"/>
      <c r="N76" s="173" t="str">
        <f t="shared" si="4"/>
        <v/>
      </c>
      <c r="O76" s="193"/>
      <c r="P76" s="215" t="s">
        <v>59</v>
      </c>
      <c r="Q76" s="80"/>
      <c r="R76" s="87"/>
    </row>
    <row r="77" spans="1:18" s="85" customFormat="1" ht="20.25" customHeight="1" x14ac:dyDescent="0.15">
      <c r="A77" s="80">
        <v>6</v>
      </c>
      <c r="B77" s="213"/>
      <c r="C77" s="158"/>
      <c r="D77" s="82"/>
      <c r="E77" s="257"/>
      <c r="F77" s="239"/>
      <c r="G77" s="167"/>
      <c r="H77" s="168"/>
      <c r="I77" s="169"/>
      <c r="J77" s="170"/>
      <c r="K77" s="171"/>
      <c r="L77" s="170"/>
      <c r="M77" s="172"/>
      <c r="N77" s="173" t="str">
        <f t="shared" si="4"/>
        <v/>
      </c>
      <c r="O77" s="193"/>
      <c r="P77" s="215" t="s">
        <v>59</v>
      </c>
      <c r="Q77" s="80"/>
      <c r="R77" s="87"/>
    </row>
    <row r="78" spans="1:18" s="85" customFormat="1" ht="20.25" customHeight="1" x14ac:dyDescent="0.15">
      <c r="A78" s="80">
        <v>7</v>
      </c>
      <c r="B78" s="213"/>
      <c r="C78" s="158"/>
      <c r="D78" s="82"/>
      <c r="E78" s="257"/>
      <c r="F78" s="239"/>
      <c r="G78" s="167"/>
      <c r="H78" s="168"/>
      <c r="I78" s="169"/>
      <c r="J78" s="170"/>
      <c r="K78" s="171"/>
      <c r="L78" s="170"/>
      <c r="M78" s="172"/>
      <c r="N78" s="173" t="str">
        <f t="shared" si="4"/>
        <v/>
      </c>
      <c r="O78" s="193"/>
      <c r="P78" s="215" t="s">
        <v>59</v>
      </c>
      <c r="Q78" s="80"/>
      <c r="R78" s="87"/>
    </row>
    <row r="79" spans="1:18" s="85" customFormat="1" ht="20.25" customHeight="1" x14ac:dyDescent="0.15">
      <c r="A79" s="80">
        <v>8</v>
      </c>
      <c r="B79" s="213"/>
      <c r="C79" s="174"/>
      <c r="D79" s="175"/>
      <c r="E79" s="258"/>
      <c r="F79" s="240"/>
      <c r="G79" s="176"/>
      <c r="H79" s="177"/>
      <c r="I79" s="178"/>
      <c r="J79" s="179"/>
      <c r="K79" s="180"/>
      <c r="L79" s="179"/>
      <c r="M79" s="181"/>
      <c r="N79" s="182" t="str">
        <f t="shared" si="4"/>
        <v/>
      </c>
      <c r="O79" s="194"/>
      <c r="P79" s="217" t="s">
        <v>59</v>
      </c>
      <c r="Q79" s="80"/>
      <c r="R79" s="87"/>
    </row>
    <row r="80" spans="1:18" s="85" customFormat="1" ht="20.25" customHeight="1" x14ac:dyDescent="0.15">
      <c r="A80" s="80"/>
      <c r="B80" s="213"/>
      <c r="C80" s="153" t="s">
        <v>90</v>
      </c>
      <c r="D80" s="183"/>
      <c r="E80" s="260"/>
      <c r="F80" s="191"/>
      <c r="G80" s="184"/>
      <c r="H80" s="185"/>
      <c r="I80" s="186"/>
      <c r="J80" s="187"/>
      <c r="K80" s="188"/>
      <c r="L80" s="187"/>
      <c r="M80" s="189"/>
      <c r="N80" s="185"/>
      <c r="O80" s="196"/>
      <c r="P80" s="218"/>
      <c r="Q80" s="80"/>
      <c r="R80" s="190" t="s">
        <v>84</v>
      </c>
    </row>
    <row r="81" spans="1:18" s="85" customFormat="1" ht="20.25" customHeight="1" x14ac:dyDescent="0.15">
      <c r="A81" s="80">
        <v>1</v>
      </c>
      <c r="B81" s="213"/>
      <c r="C81" s="158"/>
      <c r="D81" s="82"/>
      <c r="E81" s="256"/>
      <c r="F81" s="238"/>
      <c r="G81" s="159"/>
      <c r="H81" s="160"/>
      <c r="I81" s="161"/>
      <c r="J81" s="162"/>
      <c r="K81" s="163"/>
      <c r="L81" s="162"/>
      <c r="M81" s="164"/>
      <c r="N81" s="165" t="str">
        <f t="shared" ref="N81:N88" si="5">IF(ISNUMBER(H81),(ROUND(PRODUCT(H81,I81,K81,M81),0)),"")</f>
        <v/>
      </c>
      <c r="O81" s="195">
        <f>ROUNDDOWN(SUM(N81:N88),0)</f>
        <v>0</v>
      </c>
      <c r="P81" s="214" t="s">
        <v>59</v>
      </c>
      <c r="Q81" s="80"/>
      <c r="R81" s="166">
        <f>ROUNDDOWN(SUMIF(P81:P88,"課税対象外",N81:N88),0)</f>
        <v>0</v>
      </c>
    </row>
    <row r="82" spans="1:18" s="85" customFormat="1" ht="20.25" customHeight="1" x14ac:dyDescent="0.15">
      <c r="A82" s="80">
        <v>2</v>
      </c>
      <c r="B82" s="213"/>
      <c r="C82" s="158"/>
      <c r="D82" s="82"/>
      <c r="E82" s="257"/>
      <c r="F82" s="239"/>
      <c r="G82" s="167"/>
      <c r="H82" s="168"/>
      <c r="I82" s="169"/>
      <c r="J82" s="170"/>
      <c r="K82" s="171"/>
      <c r="L82" s="170"/>
      <c r="M82" s="172"/>
      <c r="N82" s="173" t="str">
        <f t="shared" si="5"/>
        <v/>
      </c>
      <c r="O82" s="193"/>
      <c r="P82" s="215" t="s">
        <v>59</v>
      </c>
      <c r="Q82" s="80"/>
      <c r="R82" s="87"/>
    </row>
    <row r="83" spans="1:18" s="85" customFormat="1" ht="20.25" customHeight="1" x14ac:dyDescent="0.15">
      <c r="A83" s="80">
        <v>3</v>
      </c>
      <c r="B83" s="213"/>
      <c r="C83" s="158"/>
      <c r="D83" s="82"/>
      <c r="E83" s="257"/>
      <c r="F83" s="239"/>
      <c r="G83" s="167"/>
      <c r="H83" s="168"/>
      <c r="I83" s="169"/>
      <c r="J83" s="170"/>
      <c r="K83" s="171"/>
      <c r="L83" s="170"/>
      <c r="M83" s="172"/>
      <c r="N83" s="173" t="str">
        <f t="shared" si="5"/>
        <v/>
      </c>
      <c r="O83" s="193"/>
      <c r="P83" s="215" t="s">
        <v>59</v>
      </c>
      <c r="Q83" s="80"/>
      <c r="R83" s="87"/>
    </row>
    <row r="84" spans="1:18" s="85" customFormat="1" ht="20.25" customHeight="1" x14ac:dyDescent="0.15">
      <c r="A84" s="80">
        <v>4</v>
      </c>
      <c r="B84" s="213"/>
      <c r="C84" s="158"/>
      <c r="D84" s="82"/>
      <c r="E84" s="257"/>
      <c r="F84" s="239"/>
      <c r="G84" s="167"/>
      <c r="H84" s="168"/>
      <c r="I84" s="169"/>
      <c r="J84" s="170"/>
      <c r="K84" s="171"/>
      <c r="L84" s="170"/>
      <c r="M84" s="172"/>
      <c r="N84" s="173" t="str">
        <f t="shared" si="5"/>
        <v/>
      </c>
      <c r="O84" s="193"/>
      <c r="P84" s="215" t="s">
        <v>59</v>
      </c>
      <c r="Q84" s="80"/>
      <c r="R84" s="87"/>
    </row>
    <row r="85" spans="1:18" s="85" customFormat="1" ht="20.25" customHeight="1" x14ac:dyDescent="0.15">
      <c r="A85" s="80">
        <v>5</v>
      </c>
      <c r="B85" s="213"/>
      <c r="C85" s="158"/>
      <c r="D85" s="82"/>
      <c r="E85" s="257"/>
      <c r="F85" s="239"/>
      <c r="G85" s="167"/>
      <c r="H85" s="168"/>
      <c r="I85" s="169"/>
      <c r="J85" s="170"/>
      <c r="K85" s="171"/>
      <c r="L85" s="170"/>
      <c r="M85" s="172"/>
      <c r="N85" s="173" t="str">
        <f t="shared" si="5"/>
        <v/>
      </c>
      <c r="O85" s="193"/>
      <c r="P85" s="215" t="s">
        <v>59</v>
      </c>
      <c r="Q85" s="80"/>
      <c r="R85" s="87"/>
    </row>
    <row r="86" spans="1:18" s="85" customFormat="1" ht="20.25" customHeight="1" x14ac:dyDescent="0.15">
      <c r="A86" s="80">
        <v>6</v>
      </c>
      <c r="B86" s="213"/>
      <c r="C86" s="158"/>
      <c r="D86" s="82"/>
      <c r="E86" s="257"/>
      <c r="F86" s="239"/>
      <c r="G86" s="167"/>
      <c r="H86" s="168"/>
      <c r="I86" s="169"/>
      <c r="J86" s="170"/>
      <c r="K86" s="171"/>
      <c r="L86" s="170"/>
      <c r="M86" s="172"/>
      <c r="N86" s="173" t="str">
        <f t="shared" si="5"/>
        <v/>
      </c>
      <c r="O86" s="193"/>
      <c r="P86" s="215" t="s">
        <v>59</v>
      </c>
      <c r="Q86" s="80"/>
      <c r="R86" s="87"/>
    </row>
    <row r="87" spans="1:18" s="85" customFormat="1" ht="20.25" customHeight="1" x14ac:dyDescent="0.15">
      <c r="A87" s="80">
        <v>7</v>
      </c>
      <c r="B87" s="213"/>
      <c r="C87" s="158"/>
      <c r="D87" s="82"/>
      <c r="E87" s="257"/>
      <c r="F87" s="239"/>
      <c r="G87" s="167"/>
      <c r="H87" s="168"/>
      <c r="I87" s="169"/>
      <c r="J87" s="170"/>
      <c r="K87" s="171"/>
      <c r="L87" s="170"/>
      <c r="M87" s="172"/>
      <c r="N87" s="173" t="str">
        <f t="shared" si="5"/>
        <v/>
      </c>
      <c r="O87" s="193"/>
      <c r="P87" s="215" t="s">
        <v>59</v>
      </c>
      <c r="Q87" s="80"/>
      <c r="R87" s="87"/>
    </row>
    <row r="88" spans="1:18" s="85" customFormat="1" ht="20.25" customHeight="1" x14ac:dyDescent="0.15">
      <c r="A88" s="80">
        <v>8</v>
      </c>
      <c r="B88" s="213"/>
      <c r="C88" s="174"/>
      <c r="D88" s="175"/>
      <c r="E88" s="258"/>
      <c r="F88" s="240"/>
      <c r="G88" s="176"/>
      <c r="H88" s="177"/>
      <c r="I88" s="178"/>
      <c r="J88" s="179"/>
      <c r="K88" s="180"/>
      <c r="L88" s="179"/>
      <c r="M88" s="181"/>
      <c r="N88" s="182" t="str">
        <f t="shared" si="5"/>
        <v/>
      </c>
      <c r="O88" s="194"/>
      <c r="P88" s="217" t="s">
        <v>59</v>
      </c>
      <c r="Q88" s="80"/>
      <c r="R88" s="87"/>
    </row>
    <row r="89" spans="1:18" s="85" customFormat="1" ht="20.25" customHeight="1" x14ac:dyDescent="0.15">
      <c r="A89" s="80"/>
      <c r="B89" s="213"/>
      <c r="C89" s="153" t="s">
        <v>91</v>
      </c>
      <c r="D89" s="183"/>
      <c r="E89" s="260"/>
      <c r="F89" s="191"/>
      <c r="G89" s="184"/>
      <c r="H89" s="185"/>
      <c r="I89" s="186"/>
      <c r="J89" s="187"/>
      <c r="K89" s="188"/>
      <c r="L89" s="187"/>
      <c r="M89" s="189"/>
      <c r="N89" s="185"/>
      <c r="O89" s="196"/>
      <c r="P89" s="218"/>
      <c r="Q89" s="80"/>
      <c r="R89" s="190" t="s">
        <v>84</v>
      </c>
    </row>
    <row r="90" spans="1:18" s="85" customFormat="1" ht="20.25" customHeight="1" x14ac:dyDescent="0.15">
      <c r="A90" s="80">
        <v>1</v>
      </c>
      <c r="B90" s="213"/>
      <c r="C90" s="158"/>
      <c r="D90" s="82"/>
      <c r="E90" s="256"/>
      <c r="F90" s="238"/>
      <c r="G90" s="159"/>
      <c r="H90" s="160"/>
      <c r="I90" s="161"/>
      <c r="J90" s="162"/>
      <c r="K90" s="163"/>
      <c r="L90" s="162"/>
      <c r="M90" s="164"/>
      <c r="N90" s="165" t="str">
        <f t="shared" ref="N90:N97" si="6">IF(ISNUMBER(H90),(ROUND(PRODUCT(H90,I90,K90,M90),0)),"")</f>
        <v/>
      </c>
      <c r="O90" s="195">
        <f>ROUNDDOWN(SUM(N90:N97),0)</f>
        <v>0</v>
      </c>
      <c r="P90" s="214" t="s">
        <v>59</v>
      </c>
      <c r="Q90" s="80"/>
      <c r="R90" s="166">
        <f>ROUNDDOWN(SUMIF(P90:P97,"課税対象外",N90:N97),0)</f>
        <v>0</v>
      </c>
    </row>
    <row r="91" spans="1:18" s="85" customFormat="1" ht="20.25" customHeight="1" x14ac:dyDescent="0.15">
      <c r="A91" s="80">
        <v>2</v>
      </c>
      <c r="B91" s="213"/>
      <c r="C91" s="158"/>
      <c r="D91" s="82"/>
      <c r="E91" s="257"/>
      <c r="F91" s="239"/>
      <c r="G91" s="167"/>
      <c r="H91" s="168"/>
      <c r="I91" s="169"/>
      <c r="J91" s="170"/>
      <c r="K91" s="171"/>
      <c r="L91" s="170"/>
      <c r="M91" s="172"/>
      <c r="N91" s="173" t="str">
        <f t="shared" si="6"/>
        <v/>
      </c>
      <c r="O91" s="193"/>
      <c r="P91" s="215" t="s">
        <v>59</v>
      </c>
      <c r="Q91" s="80"/>
      <c r="R91" s="87"/>
    </row>
    <row r="92" spans="1:18" s="85" customFormat="1" ht="20.25" customHeight="1" x14ac:dyDescent="0.15">
      <c r="A92" s="80">
        <v>3</v>
      </c>
      <c r="B92" s="213"/>
      <c r="C92" s="158"/>
      <c r="D92" s="82"/>
      <c r="E92" s="257"/>
      <c r="F92" s="239"/>
      <c r="G92" s="167"/>
      <c r="H92" s="168"/>
      <c r="I92" s="169"/>
      <c r="J92" s="170"/>
      <c r="K92" s="171"/>
      <c r="L92" s="170"/>
      <c r="M92" s="172"/>
      <c r="N92" s="173" t="str">
        <f t="shared" si="6"/>
        <v/>
      </c>
      <c r="O92" s="193"/>
      <c r="P92" s="215" t="s">
        <v>59</v>
      </c>
      <c r="Q92" s="80"/>
      <c r="R92" s="87"/>
    </row>
    <row r="93" spans="1:18" s="85" customFormat="1" ht="20.25" customHeight="1" x14ac:dyDescent="0.15">
      <c r="A93" s="80">
        <v>4</v>
      </c>
      <c r="B93" s="213"/>
      <c r="C93" s="158"/>
      <c r="D93" s="82"/>
      <c r="E93" s="257"/>
      <c r="F93" s="239"/>
      <c r="G93" s="167"/>
      <c r="H93" s="168"/>
      <c r="I93" s="169"/>
      <c r="J93" s="170"/>
      <c r="K93" s="171"/>
      <c r="L93" s="170"/>
      <c r="M93" s="172"/>
      <c r="N93" s="173" t="str">
        <f t="shared" si="6"/>
        <v/>
      </c>
      <c r="O93" s="193"/>
      <c r="P93" s="215" t="s">
        <v>59</v>
      </c>
      <c r="Q93" s="80"/>
      <c r="R93" s="87"/>
    </row>
    <row r="94" spans="1:18" s="85" customFormat="1" ht="20.25" customHeight="1" x14ac:dyDescent="0.15">
      <c r="A94" s="80">
        <v>5</v>
      </c>
      <c r="B94" s="213"/>
      <c r="C94" s="158"/>
      <c r="D94" s="82"/>
      <c r="E94" s="257"/>
      <c r="F94" s="239"/>
      <c r="G94" s="167"/>
      <c r="H94" s="168"/>
      <c r="I94" s="169"/>
      <c r="J94" s="170"/>
      <c r="K94" s="171"/>
      <c r="L94" s="170"/>
      <c r="M94" s="172"/>
      <c r="N94" s="173" t="str">
        <f t="shared" si="6"/>
        <v/>
      </c>
      <c r="O94" s="193"/>
      <c r="P94" s="215" t="s">
        <v>59</v>
      </c>
      <c r="Q94" s="80"/>
      <c r="R94" s="87"/>
    </row>
    <row r="95" spans="1:18" s="85" customFormat="1" ht="20.25" customHeight="1" x14ac:dyDescent="0.15">
      <c r="A95" s="80">
        <v>6</v>
      </c>
      <c r="B95" s="213"/>
      <c r="C95" s="158"/>
      <c r="D95" s="82"/>
      <c r="E95" s="257"/>
      <c r="F95" s="239"/>
      <c r="G95" s="167"/>
      <c r="H95" s="168"/>
      <c r="I95" s="169"/>
      <c r="J95" s="170"/>
      <c r="K95" s="171"/>
      <c r="L95" s="170"/>
      <c r="M95" s="172"/>
      <c r="N95" s="173" t="str">
        <f t="shared" si="6"/>
        <v/>
      </c>
      <c r="O95" s="193"/>
      <c r="P95" s="215" t="s">
        <v>59</v>
      </c>
      <c r="Q95" s="80"/>
      <c r="R95" s="87"/>
    </row>
    <row r="96" spans="1:18" s="85" customFormat="1" ht="20.25" customHeight="1" x14ac:dyDescent="0.15">
      <c r="A96" s="80">
        <v>7</v>
      </c>
      <c r="B96" s="213"/>
      <c r="C96" s="158"/>
      <c r="D96" s="82"/>
      <c r="E96" s="257"/>
      <c r="F96" s="239"/>
      <c r="G96" s="167"/>
      <c r="H96" s="168"/>
      <c r="I96" s="169"/>
      <c r="J96" s="170"/>
      <c r="K96" s="171"/>
      <c r="L96" s="170"/>
      <c r="M96" s="172"/>
      <c r="N96" s="173" t="str">
        <f t="shared" si="6"/>
        <v/>
      </c>
      <c r="O96" s="193"/>
      <c r="P96" s="215" t="s">
        <v>59</v>
      </c>
      <c r="Q96" s="80"/>
      <c r="R96" s="87"/>
    </row>
    <row r="97" spans="1:18" s="85" customFormat="1" ht="20.25" customHeight="1" x14ac:dyDescent="0.15">
      <c r="A97" s="80">
        <v>8</v>
      </c>
      <c r="B97" s="213"/>
      <c r="C97" s="174"/>
      <c r="D97" s="175"/>
      <c r="E97" s="258"/>
      <c r="F97" s="240"/>
      <c r="G97" s="176"/>
      <c r="H97" s="177"/>
      <c r="I97" s="178"/>
      <c r="J97" s="179"/>
      <c r="K97" s="180"/>
      <c r="L97" s="179"/>
      <c r="M97" s="181"/>
      <c r="N97" s="182" t="str">
        <f t="shared" si="6"/>
        <v/>
      </c>
      <c r="O97" s="194"/>
      <c r="P97" s="217" t="s">
        <v>59</v>
      </c>
      <c r="Q97" s="80"/>
      <c r="R97" s="87"/>
    </row>
    <row r="98" spans="1:18" s="85" customFormat="1" ht="20.25" customHeight="1" x14ac:dyDescent="0.15">
      <c r="A98" s="80"/>
      <c r="B98" s="213"/>
      <c r="C98" s="153" t="s">
        <v>92</v>
      </c>
      <c r="D98" s="183"/>
      <c r="E98" s="260"/>
      <c r="F98" s="191"/>
      <c r="G98" s="184"/>
      <c r="H98" s="185"/>
      <c r="I98" s="186"/>
      <c r="J98" s="187"/>
      <c r="K98" s="188"/>
      <c r="L98" s="187"/>
      <c r="M98" s="189"/>
      <c r="N98" s="185"/>
      <c r="O98" s="196"/>
      <c r="P98" s="218"/>
      <c r="Q98" s="80"/>
      <c r="R98" s="190" t="s">
        <v>84</v>
      </c>
    </row>
    <row r="99" spans="1:18" s="85" customFormat="1" ht="20.25" customHeight="1" x14ac:dyDescent="0.15">
      <c r="A99" s="80">
        <v>1</v>
      </c>
      <c r="B99" s="213"/>
      <c r="C99" s="158"/>
      <c r="D99" s="82"/>
      <c r="E99" s="256"/>
      <c r="F99" s="238"/>
      <c r="G99" s="159"/>
      <c r="H99" s="160"/>
      <c r="I99" s="161"/>
      <c r="J99" s="162"/>
      <c r="K99" s="163"/>
      <c r="L99" s="162"/>
      <c r="M99" s="164"/>
      <c r="N99" s="165" t="str">
        <f t="shared" ref="N99:N106" si="7">IF(ISNUMBER(H99),(ROUND(PRODUCT(H99,I99,K99,M99),0)),"")</f>
        <v/>
      </c>
      <c r="O99" s="195">
        <f>ROUNDDOWN(SUM(N99:N106),0)</f>
        <v>0</v>
      </c>
      <c r="P99" s="214" t="s">
        <v>59</v>
      </c>
      <c r="Q99" s="80"/>
      <c r="R99" s="166">
        <f>ROUNDDOWN(SUMIF(P99:P106,"課税対象外",N99:N106),0)</f>
        <v>0</v>
      </c>
    </row>
    <row r="100" spans="1:18" s="85" customFormat="1" ht="20.25" customHeight="1" x14ac:dyDescent="0.15">
      <c r="A100" s="80">
        <v>2</v>
      </c>
      <c r="B100" s="213"/>
      <c r="C100" s="158"/>
      <c r="D100" s="82"/>
      <c r="E100" s="257"/>
      <c r="F100" s="239"/>
      <c r="G100" s="167"/>
      <c r="H100" s="168"/>
      <c r="I100" s="169"/>
      <c r="J100" s="170"/>
      <c r="K100" s="171"/>
      <c r="L100" s="170"/>
      <c r="M100" s="172"/>
      <c r="N100" s="173" t="str">
        <f t="shared" si="7"/>
        <v/>
      </c>
      <c r="O100" s="193"/>
      <c r="P100" s="215" t="s">
        <v>59</v>
      </c>
      <c r="Q100" s="80"/>
      <c r="R100" s="87"/>
    </row>
    <row r="101" spans="1:18" s="85" customFormat="1" ht="20.25" customHeight="1" x14ac:dyDescent="0.15">
      <c r="A101" s="80">
        <v>3</v>
      </c>
      <c r="B101" s="213"/>
      <c r="C101" s="158"/>
      <c r="D101" s="82"/>
      <c r="E101" s="257"/>
      <c r="F101" s="239"/>
      <c r="G101" s="167"/>
      <c r="H101" s="168"/>
      <c r="I101" s="169"/>
      <c r="J101" s="170"/>
      <c r="K101" s="171"/>
      <c r="L101" s="170"/>
      <c r="M101" s="172"/>
      <c r="N101" s="173" t="str">
        <f t="shared" si="7"/>
        <v/>
      </c>
      <c r="O101" s="193"/>
      <c r="P101" s="215" t="s">
        <v>59</v>
      </c>
      <c r="Q101" s="80"/>
      <c r="R101" s="87"/>
    </row>
    <row r="102" spans="1:18" s="85" customFormat="1" ht="20.25" customHeight="1" x14ac:dyDescent="0.15">
      <c r="A102" s="80">
        <v>4</v>
      </c>
      <c r="B102" s="213"/>
      <c r="C102" s="158"/>
      <c r="D102" s="82"/>
      <c r="E102" s="257"/>
      <c r="F102" s="239"/>
      <c r="G102" s="167"/>
      <c r="H102" s="168"/>
      <c r="I102" s="169"/>
      <c r="J102" s="170"/>
      <c r="K102" s="171"/>
      <c r="L102" s="170"/>
      <c r="M102" s="172"/>
      <c r="N102" s="173" t="str">
        <f t="shared" si="7"/>
        <v/>
      </c>
      <c r="O102" s="193"/>
      <c r="P102" s="215" t="s">
        <v>59</v>
      </c>
      <c r="Q102" s="80"/>
      <c r="R102" s="87"/>
    </row>
    <row r="103" spans="1:18" s="85" customFormat="1" ht="20.25" customHeight="1" x14ac:dyDescent="0.15">
      <c r="A103" s="80">
        <v>5</v>
      </c>
      <c r="B103" s="213"/>
      <c r="C103" s="158"/>
      <c r="D103" s="82"/>
      <c r="E103" s="257"/>
      <c r="F103" s="239"/>
      <c r="G103" s="167"/>
      <c r="H103" s="168"/>
      <c r="I103" s="169"/>
      <c r="J103" s="170"/>
      <c r="K103" s="171"/>
      <c r="L103" s="170"/>
      <c r="M103" s="172"/>
      <c r="N103" s="173" t="str">
        <f t="shared" si="7"/>
        <v/>
      </c>
      <c r="O103" s="193"/>
      <c r="P103" s="215" t="s">
        <v>59</v>
      </c>
      <c r="Q103" s="80"/>
      <c r="R103" s="87"/>
    </row>
    <row r="104" spans="1:18" s="85" customFormat="1" ht="20.25" customHeight="1" x14ac:dyDescent="0.15">
      <c r="A104" s="80">
        <v>6</v>
      </c>
      <c r="B104" s="213"/>
      <c r="C104" s="158"/>
      <c r="D104" s="82"/>
      <c r="E104" s="257"/>
      <c r="F104" s="239"/>
      <c r="G104" s="167"/>
      <c r="H104" s="168"/>
      <c r="I104" s="169"/>
      <c r="J104" s="170"/>
      <c r="K104" s="171"/>
      <c r="L104" s="170"/>
      <c r="M104" s="172"/>
      <c r="N104" s="173" t="str">
        <f t="shared" si="7"/>
        <v/>
      </c>
      <c r="O104" s="193"/>
      <c r="P104" s="215" t="s">
        <v>59</v>
      </c>
      <c r="Q104" s="80"/>
      <c r="R104" s="87"/>
    </row>
    <row r="105" spans="1:18" s="85" customFormat="1" ht="20.25" customHeight="1" x14ac:dyDescent="0.15">
      <c r="A105" s="80">
        <v>7</v>
      </c>
      <c r="B105" s="213"/>
      <c r="C105" s="158"/>
      <c r="D105" s="82"/>
      <c r="E105" s="257"/>
      <c r="F105" s="239"/>
      <c r="G105" s="167"/>
      <c r="H105" s="168"/>
      <c r="I105" s="169"/>
      <c r="J105" s="170"/>
      <c r="K105" s="171"/>
      <c r="L105" s="170"/>
      <c r="M105" s="172"/>
      <c r="N105" s="173" t="str">
        <f t="shared" si="7"/>
        <v/>
      </c>
      <c r="O105" s="193"/>
      <c r="P105" s="215" t="s">
        <v>59</v>
      </c>
      <c r="Q105" s="80"/>
      <c r="R105" s="87"/>
    </row>
    <row r="106" spans="1:18" s="85" customFormat="1" ht="20.25" customHeight="1" x14ac:dyDescent="0.15">
      <c r="A106" s="80">
        <v>8</v>
      </c>
      <c r="B106" s="213"/>
      <c r="C106" s="174"/>
      <c r="D106" s="175"/>
      <c r="E106" s="258"/>
      <c r="F106" s="240"/>
      <c r="G106" s="176"/>
      <c r="H106" s="177"/>
      <c r="I106" s="178"/>
      <c r="J106" s="179"/>
      <c r="K106" s="180"/>
      <c r="L106" s="179"/>
      <c r="M106" s="181"/>
      <c r="N106" s="182" t="str">
        <f t="shared" si="7"/>
        <v/>
      </c>
      <c r="O106" s="194"/>
      <c r="P106" s="217" t="s">
        <v>59</v>
      </c>
      <c r="Q106" s="80"/>
      <c r="R106" s="87"/>
    </row>
    <row r="107" spans="1:18" s="85" customFormat="1" ht="20.25" customHeight="1" x14ac:dyDescent="0.15">
      <c r="A107" s="80"/>
      <c r="B107" s="213"/>
      <c r="C107" s="153" t="s">
        <v>96</v>
      </c>
      <c r="D107" s="183"/>
      <c r="E107" s="260"/>
      <c r="F107" s="191"/>
      <c r="G107" s="184"/>
      <c r="H107" s="185"/>
      <c r="I107" s="186"/>
      <c r="J107" s="187"/>
      <c r="K107" s="188"/>
      <c r="L107" s="187"/>
      <c r="M107" s="189"/>
      <c r="N107" s="185"/>
      <c r="O107" s="196"/>
      <c r="P107" s="218"/>
      <c r="Q107" s="80"/>
      <c r="R107" s="190" t="s">
        <v>84</v>
      </c>
    </row>
    <row r="108" spans="1:18" s="85" customFormat="1" ht="20.25" customHeight="1" x14ac:dyDescent="0.15">
      <c r="A108" s="80">
        <v>1</v>
      </c>
      <c r="B108" s="213"/>
      <c r="C108" s="158"/>
      <c r="D108" s="82"/>
      <c r="E108" s="256"/>
      <c r="F108" s="238"/>
      <c r="G108" s="159"/>
      <c r="H108" s="160"/>
      <c r="I108" s="161"/>
      <c r="J108" s="162"/>
      <c r="K108" s="163"/>
      <c r="L108" s="162"/>
      <c r="M108" s="164"/>
      <c r="N108" s="165" t="str">
        <f t="shared" ref="N108:N117" si="8">IF(ISNUMBER(H108),(ROUND(PRODUCT(H108,I108,K108,M108),0)),"")</f>
        <v/>
      </c>
      <c r="O108" s="195">
        <f>ROUNDDOWN(SUM(N108:N117),0)</f>
        <v>0</v>
      </c>
      <c r="P108" s="214" t="s">
        <v>59</v>
      </c>
      <c r="Q108" s="80"/>
      <c r="R108" s="166">
        <f>ROUNDDOWN(SUMIF(P108:P117,"課税対象外",N108:N117),0)</f>
        <v>0</v>
      </c>
    </row>
    <row r="109" spans="1:18" s="85" customFormat="1" ht="20.25" customHeight="1" x14ac:dyDescent="0.15">
      <c r="A109" s="80">
        <v>2</v>
      </c>
      <c r="B109" s="213"/>
      <c r="C109" s="158"/>
      <c r="D109" s="82"/>
      <c r="E109" s="257"/>
      <c r="F109" s="239"/>
      <c r="G109" s="167"/>
      <c r="H109" s="168"/>
      <c r="I109" s="169"/>
      <c r="J109" s="170"/>
      <c r="K109" s="171"/>
      <c r="L109" s="170"/>
      <c r="M109" s="172"/>
      <c r="N109" s="173" t="str">
        <f t="shared" si="8"/>
        <v/>
      </c>
      <c r="O109" s="193"/>
      <c r="P109" s="215" t="s">
        <v>59</v>
      </c>
      <c r="Q109" s="80"/>
      <c r="R109" s="87"/>
    </row>
    <row r="110" spans="1:18" s="85" customFormat="1" ht="20.25" customHeight="1" x14ac:dyDescent="0.15">
      <c r="A110" s="80">
        <v>3</v>
      </c>
      <c r="B110" s="213"/>
      <c r="C110" s="158"/>
      <c r="D110" s="82"/>
      <c r="E110" s="257"/>
      <c r="F110" s="239"/>
      <c r="G110" s="167"/>
      <c r="H110" s="168"/>
      <c r="I110" s="169"/>
      <c r="J110" s="170"/>
      <c r="K110" s="171"/>
      <c r="L110" s="170"/>
      <c r="M110" s="172"/>
      <c r="N110" s="173" t="str">
        <f t="shared" si="8"/>
        <v/>
      </c>
      <c r="O110" s="193"/>
      <c r="P110" s="215" t="s">
        <v>59</v>
      </c>
      <c r="Q110" s="80"/>
      <c r="R110" s="87"/>
    </row>
    <row r="111" spans="1:18" s="85" customFormat="1" ht="20.25" customHeight="1" x14ac:dyDescent="0.15">
      <c r="A111" s="80">
        <v>4</v>
      </c>
      <c r="B111" s="213"/>
      <c r="C111" s="158"/>
      <c r="D111" s="82"/>
      <c r="E111" s="257"/>
      <c r="F111" s="239"/>
      <c r="G111" s="167"/>
      <c r="H111" s="168"/>
      <c r="I111" s="169"/>
      <c r="J111" s="170"/>
      <c r="K111" s="171"/>
      <c r="L111" s="170"/>
      <c r="M111" s="172"/>
      <c r="N111" s="173" t="str">
        <f t="shared" si="8"/>
        <v/>
      </c>
      <c r="O111" s="193"/>
      <c r="P111" s="215" t="s">
        <v>59</v>
      </c>
      <c r="Q111" s="80"/>
      <c r="R111" s="87"/>
    </row>
    <row r="112" spans="1:18" s="85" customFormat="1" ht="20.25" customHeight="1" x14ac:dyDescent="0.15">
      <c r="A112" s="80">
        <v>5</v>
      </c>
      <c r="B112" s="213"/>
      <c r="C112" s="158"/>
      <c r="D112" s="82"/>
      <c r="E112" s="257"/>
      <c r="F112" s="239"/>
      <c r="G112" s="167"/>
      <c r="H112" s="168"/>
      <c r="I112" s="169"/>
      <c r="J112" s="170"/>
      <c r="K112" s="171"/>
      <c r="L112" s="170"/>
      <c r="M112" s="172"/>
      <c r="N112" s="173" t="str">
        <f t="shared" si="8"/>
        <v/>
      </c>
      <c r="O112" s="193"/>
      <c r="P112" s="215" t="s">
        <v>59</v>
      </c>
      <c r="Q112" s="80"/>
      <c r="R112" s="87"/>
    </row>
    <row r="113" spans="1:18" s="85" customFormat="1" ht="20.25" customHeight="1" x14ac:dyDescent="0.15">
      <c r="A113" s="80">
        <v>6</v>
      </c>
      <c r="B113" s="213"/>
      <c r="C113" s="158"/>
      <c r="D113" s="82"/>
      <c r="E113" s="257"/>
      <c r="F113" s="239"/>
      <c r="G113" s="167"/>
      <c r="H113" s="168"/>
      <c r="I113" s="169"/>
      <c r="J113" s="170"/>
      <c r="K113" s="171"/>
      <c r="L113" s="170"/>
      <c r="M113" s="172"/>
      <c r="N113" s="173" t="str">
        <f t="shared" si="8"/>
        <v/>
      </c>
      <c r="O113" s="193"/>
      <c r="P113" s="215" t="s">
        <v>59</v>
      </c>
      <c r="Q113" s="80"/>
      <c r="R113" s="87"/>
    </row>
    <row r="114" spans="1:18" s="85" customFormat="1" ht="20.25" customHeight="1" x14ac:dyDescent="0.15">
      <c r="A114" s="80">
        <v>7</v>
      </c>
      <c r="B114" s="213"/>
      <c r="C114" s="158"/>
      <c r="D114" s="82"/>
      <c r="E114" s="257"/>
      <c r="F114" s="239"/>
      <c r="G114" s="167"/>
      <c r="H114" s="168"/>
      <c r="I114" s="169"/>
      <c r="J114" s="170"/>
      <c r="K114" s="171"/>
      <c r="L114" s="170"/>
      <c r="M114" s="172"/>
      <c r="N114" s="173" t="str">
        <f t="shared" si="8"/>
        <v/>
      </c>
      <c r="O114" s="193"/>
      <c r="P114" s="215" t="s">
        <v>59</v>
      </c>
      <c r="Q114" s="80"/>
      <c r="R114" s="87"/>
    </row>
    <row r="115" spans="1:18" s="85" customFormat="1" ht="20.25" customHeight="1" x14ac:dyDescent="0.15">
      <c r="A115" s="80">
        <v>8</v>
      </c>
      <c r="B115" s="213"/>
      <c r="C115" s="158"/>
      <c r="D115" s="82"/>
      <c r="E115" s="257"/>
      <c r="F115" s="239"/>
      <c r="G115" s="167"/>
      <c r="H115" s="168"/>
      <c r="I115" s="169"/>
      <c r="J115" s="170"/>
      <c r="K115" s="171"/>
      <c r="L115" s="170"/>
      <c r="M115" s="172"/>
      <c r="N115" s="173" t="str">
        <f t="shared" si="8"/>
        <v/>
      </c>
      <c r="O115" s="193"/>
      <c r="P115" s="215" t="s">
        <v>59</v>
      </c>
      <c r="Q115" s="80"/>
      <c r="R115" s="87"/>
    </row>
    <row r="116" spans="1:18" s="85" customFormat="1" ht="20.25" customHeight="1" x14ac:dyDescent="0.15">
      <c r="A116" s="80">
        <v>9</v>
      </c>
      <c r="B116" s="213"/>
      <c r="C116" s="158"/>
      <c r="D116" s="82"/>
      <c r="E116" s="257"/>
      <c r="F116" s="239"/>
      <c r="G116" s="167"/>
      <c r="H116" s="168"/>
      <c r="I116" s="169"/>
      <c r="J116" s="170"/>
      <c r="K116" s="171"/>
      <c r="L116" s="170"/>
      <c r="M116" s="172"/>
      <c r="N116" s="173" t="str">
        <f t="shared" si="8"/>
        <v/>
      </c>
      <c r="O116" s="193"/>
      <c r="P116" s="215" t="s">
        <v>59</v>
      </c>
      <c r="Q116" s="80"/>
      <c r="R116" s="87"/>
    </row>
    <row r="117" spans="1:18" s="85" customFormat="1" ht="20.25" customHeight="1" x14ac:dyDescent="0.15">
      <c r="A117" s="80">
        <v>10</v>
      </c>
      <c r="B117" s="213"/>
      <c r="C117" s="158"/>
      <c r="D117" s="82"/>
      <c r="E117" s="258"/>
      <c r="F117" s="251"/>
      <c r="G117" s="197"/>
      <c r="H117" s="198"/>
      <c r="I117" s="199"/>
      <c r="J117" s="200"/>
      <c r="K117" s="201"/>
      <c r="L117" s="200"/>
      <c r="M117" s="202"/>
      <c r="N117" s="203" t="str">
        <f t="shared" si="8"/>
        <v/>
      </c>
      <c r="O117" s="194"/>
      <c r="P117" s="219" t="s">
        <v>59</v>
      </c>
      <c r="Q117" s="80"/>
      <c r="R117" s="87"/>
    </row>
    <row r="118" spans="1:18" s="85" customFormat="1" ht="20.25" customHeight="1" x14ac:dyDescent="0.15">
      <c r="A118" s="80"/>
      <c r="B118" s="235"/>
      <c r="C118" s="153" t="s">
        <v>98</v>
      </c>
      <c r="D118" s="183"/>
      <c r="E118" s="259"/>
      <c r="F118" s="191"/>
      <c r="G118" s="184"/>
      <c r="H118" s="185"/>
      <c r="I118" s="186"/>
      <c r="J118" s="187"/>
      <c r="K118" s="188"/>
      <c r="L118" s="187"/>
      <c r="M118" s="189"/>
      <c r="N118" s="185"/>
      <c r="O118" s="196"/>
      <c r="P118" s="218"/>
      <c r="Q118" s="80"/>
      <c r="R118" s="190" t="s">
        <v>84</v>
      </c>
    </row>
    <row r="119" spans="1:18" s="85" customFormat="1" ht="20.25" customHeight="1" x14ac:dyDescent="0.15">
      <c r="A119" s="80">
        <v>1</v>
      </c>
      <c r="B119" s="283"/>
      <c r="C119" s="280"/>
      <c r="D119" s="82"/>
      <c r="E119" s="264"/>
      <c r="F119" s="265"/>
      <c r="G119" s="266"/>
      <c r="H119" s="267"/>
      <c r="I119" s="268"/>
      <c r="J119" s="269"/>
      <c r="K119" s="270"/>
      <c r="L119" s="269"/>
      <c r="M119" s="271"/>
      <c r="N119" s="242" t="str">
        <f t="shared" ref="N119" si="9">IF(ISNUMBER(H119),(ROUND(PRODUCT(H119,I119,K119,M119),0)),"")</f>
        <v/>
      </c>
      <c r="O119" s="241">
        <f>ROUNDDOWN(SUM(N119:N120),0)</f>
        <v>0</v>
      </c>
      <c r="P119" s="272" t="s">
        <v>59</v>
      </c>
      <c r="Q119" s="80"/>
      <c r="R119" s="166">
        <f>ROUNDDOWN(SUMIF(P119:P119,"課税対象外",N119:N119),0)</f>
        <v>0</v>
      </c>
    </row>
    <row r="120" spans="1:18" s="85" customFormat="1" ht="20.25" customHeight="1" thickBot="1" x14ac:dyDescent="0.2">
      <c r="A120" s="80">
        <v>2</v>
      </c>
      <c r="B120" s="284"/>
      <c r="C120" s="281"/>
      <c r="D120" s="273"/>
      <c r="E120" s="274"/>
      <c r="F120" s="274"/>
      <c r="G120" s="274"/>
      <c r="H120" s="275"/>
      <c r="I120" s="276"/>
      <c r="J120" s="277"/>
      <c r="K120" s="278"/>
      <c r="L120" s="277"/>
      <c r="M120" s="279"/>
      <c r="N120" s="282"/>
      <c r="O120" s="285"/>
      <c r="P120" s="286"/>
      <c r="Q120" s="80"/>
      <c r="R120" s="263"/>
    </row>
  </sheetData>
  <mergeCells count="26">
    <mergeCell ref="C61:C62"/>
    <mergeCell ref="E61:E62"/>
    <mergeCell ref="P61:P62"/>
    <mergeCell ref="I26:J26"/>
    <mergeCell ref="K26:L26"/>
    <mergeCell ref="H24:I24"/>
    <mergeCell ref="H23:I23"/>
    <mergeCell ref="H11:I11"/>
    <mergeCell ref="H12:I12"/>
    <mergeCell ref="H13:I13"/>
    <mergeCell ref="H14:I14"/>
    <mergeCell ref="H15:I15"/>
    <mergeCell ref="H16:I16"/>
    <mergeCell ref="I3:P3"/>
    <mergeCell ref="B5:E5"/>
    <mergeCell ref="H7:I7"/>
    <mergeCell ref="H8:I8"/>
    <mergeCell ref="H9:I9"/>
    <mergeCell ref="H10:I10"/>
    <mergeCell ref="C22:E22"/>
    <mergeCell ref="H22:I22"/>
    <mergeCell ref="H17:I17"/>
    <mergeCell ref="H18:I18"/>
    <mergeCell ref="H19:I19"/>
    <mergeCell ref="H20:I20"/>
    <mergeCell ref="H21:I21"/>
  </mergeCells>
  <phoneticPr fontId="4"/>
  <conditionalFormatting sqref="G5">
    <cfRule type="containsText" dxfId="2" priority="1" operator="containsText" text="要選択">
      <formula>NOT(ISERROR(SEARCH("要選択",G5)))</formula>
    </cfRule>
    <cfRule type="containsText" dxfId="1" priority="2" operator="containsText" text="要入力">
      <formula>NOT(ISERROR(SEARCH("要入力",G5)))</formula>
    </cfRule>
  </conditionalFormatting>
  <conditionalFormatting sqref="P29:P61 P63:P120">
    <cfRule type="expression" dxfId="0" priority="3">
      <formula>$R$20="2"</formula>
    </cfRule>
  </conditionalFormatting>
  <dataValidations count="14">
    <dataValidation imeMode="halfAlpha" allowBlank="1" showInputMessage="1" showErrorMessage="1" sqref="H121:I65502" xr:uid="{00000000-0002-0000-0400-000000000000}"/>
    <dataValidation type="whole" imeMode="halfAlpha" operator="greaterThanOrEqual" allowBlank="1" showInputMessage="1" showErrorMessage="1" error="整数のみ入力できます。_x000a_小数点以下が発生する場合は、一式で計上してください。" sqref="I29:I120" xr:uid="{00000000-0002-0000-0400-000001000000}">
      <formula1>0</formula1>
    </dataValidation>
    <dataValidation type="whole" imeMode="off" operator="greaterThanOrEqual" allowBlank="1" showInputMessage="1" showErrorMessage="1" sqref="H29:H120" xr:uid="{00000000-0002-0000-0400-000002000000}">
      <formula1>0</formula1>
    </dataValidation>
    <dataValidation type="whole" imeMode="off" operator="greaterThanOrEqual" allowBlank="1" showInputMessage="1" showErrorMessage="1" error="整数のみ入力できます。_x000a_小数点以下が発生する場合は、一式で計上してください。" sqref="K29:K120" xr:uid="{00000000-0002-0000-0400-000003000000}">
      <formula1>0</formula1>
    </dataValidation>
    <dataValidation type="decimal" allowBlank="1" showInputMessage="1" showErrorMessage="1" sqref="M50 M61:M62 M107 M39 M98 M71 M80 M89 M7:M27 M118 M121:M1048576" xr:uid="{00000000-0002-0000-0400-000004000000}">
      <formula1>0</formula1>
      <formula2>99999999999999</formula2>
    </dataValidation>
    <dataValidation imeMode="hiragana" allowBlank="1" showInputMessage="1" showErrorMessage="1" prompt="人、枚、件等を単位を入力" sqref="J29:J38 J108:J117 J51:J60 J63:J70 J72:J79 J81:J88 J90:J97 J99:J106 J40:J49 J119:J120" xr:uid="{00000000-0002-0000-0400-000005000000}"/>
    <dataValidation imeMode="hiragana" allowBlank="1" showInputMessage="1" showErrorMessage="1" prompt="回、日、泊等の単位を入力。" sqref="L29:L38 L108:L117 L51:L60 L63:L70 L72:L79 L81:L88 L90:L97 L99:L106 L40:L49 L119:L120" xr:uid="{00000000-0002-0000-0400-000006000000}"/>
    <dataValidation type="decimal" imeMode="off" allowBlank="1" showInputMessage="1" showErrorMessage="1" prompt="消費税、為替レート等を入力" sqref="M29:M38 M108:M117 M51:M60 M63:M70 M72:M79 M81:M88 M90:M97 M99:M106 M40:M49 M119:M120" xr:uid="{00000000-0002-0000-0400-000007000000}">
      <formula1>0</formula1>
      <formula2>99999999999999</formula2>
    </dataValidation>
    <dataValidation type="whole" imeMode="halfAlpha" operator="greaterThanOrEqual" allowBlank="1" showInputMessage="1" showErrorMessage="1" sqref="H27:I27" xr:uid="{00000000-0002-0000-0400-000008000000}">
      <formula1>0</formula1>
    </dataValidation>
    <dataValidation imeMode="hiragana" allowBlank="1" showInputMessage="1" showErrorMessage="1" sqref="E19:F20 P26:P28 E28:F28 P39 P50 P107 E39:F39 E50:F50 P61 E107 D1:F4 D6:F18 E71 P71 P80 E80 E89 P89 E98 P98 E61 E118 P118 D28:D120 C28:C61 C63:C120 F21:F27 D21:E21 D23:E27 D121:F1048576" xr:uid="{00000000-0002-0000-0400-000009000000}"/>
    <dataValidation type="list" allowBlank="1" showInputMessage="1" showErrorMessage="1" sqref="P29:P38 P108:P117 P51:P60 P63:P70 P72:P79 P81:P88 P90:P97 P99:P106 P40:P49 P119:P120" xr:uid="{00000000-0002-0000-0400-00000A000000}">
      <formula1>"―,課税対象外"</formula1>
    </dataValidation>
    <dataValidation type="textLength" operator="lessThanOrEqual" allowBlank="1" showInputMessage="1" showErrorMessage="1" errorTitle="文字数超過" error="30字以下で入力してください。" sqref="G27:G28 G121:G65502" xr:uid="{00000000-0002-0000-0400-00000B000000}">
      <formula1>30</formula1>
    </dataValidation>
    <dataValidation imeMode="off" allowBlank="1" showInputMessage="1" showErrorMessage="1" sqref="K1:K2 K4:K27 K121:K1048576" xr:uid="{00000000-0002-0000-0400-00000C000000}"/>
    <dataValidation type="list" allowBlank="1" showInputMessage="1" showErrorMessage="1" sqref="G5" xr:uid="{00000000-0002-0000-0400-00000D000000}">
      <formula1>"1 課税事業者,2 免税事業者及び簡易課税事業者"</formula1>
    </dataValidation>
  </dataValidations>
  <pageMargins left="0.7" right="0.7" top="0.75" bottom="0.75" header="0.3" footer="0.3"/>
  <pageSetup paperSize="9" scale="35" fitToHeight="0" orientation="portrait" r:id="rId1"/>
  <headerFooter>
    <oddHeader>&amp;L【機密性○（取扱制限）】</oddHeader>
  </headerFooter>
  <rowBreaks count="1" manualBreakCount="1">
    <brk id="97"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報告書個表１</vt:lpstr>
      <vt:lpstr>報告書個表２</vt:lpstr>
      <vt:lpstr>報告書個表3</vt:lpstr>
      <vt:lpstr>報告書個表４（委託先用）</vt:lpstr>
      <vt:lpstr>報告書個表１!Print_Area</vt:lpstr>
      <vt:lpstr>報告書個表２!Print_Area</vt:lpstr>
      <vt:lpstr>報告書個表3!Print_Area</vt:lpstr>
      <vt:lpstr>'報告書個表４（委託先用）'!Print_Area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ModifiedBy>株式会社 エーフォース</cp:lastModifiedBy>
  <cp:lastPrinted>2023-04-15T01:47:42Z</cp:lastPrinted>
  <dcterms:created xsi:type="dcterms:W3CDTF">2008-06-19T04:55:14Z</dcterms:created>
  <dcterms:modified xsi:type="dcterms:W3CDTF">2023-09-26T08:08:52Z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2022-01-20T23:28:51Z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e0611ec2-7536-4e03-bf0a-1552b06d3d01</vt:lpwstr>
  </property>
  <property fmtid="{D5CDD505-2E9C-101B-9397-08002B2CF9AE}" pid="8" name="MSIP_Label_d899a617-f30e-4fb8-b81c-fb6d0b94ac5b_ContentBits">
    <vt:lpwstr>0</vt:lpwstr>
  </property>
</Properties>
</file>